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j\Documents\PerfLabs\PerfLabs.SPC.SPC_1.Audit\Results\A320xz\SPC1_RESULTS\"/>
    </mc:Choice>
  </mc:AlternateContent>
  <xr:revisionPtr revIDLastSave="0" documentId="13_ncr:1_{111C0BBE-E336-4F22-A88E-7837F20B140F}" xr6:coauthVersionLast="45" xr6:coauthVersionMax="45" xr10:uidLastSave="{00000000-0000-0000-0000-000000000000}"/>
  <bookViews>
    <workbookView xWindow="7875" yWindow="825" windowWidth="21225" windowHeight="18315" xr2:uid="{ED0FF0CD-579A-4DEA-8A58-9D7F828CDC79}"/>
  </bookViews>
  <sheets>
    <sheet name="R_Orvw" sheetId="1" r:id="rId1"/>
  </sheets>
  <definedNames>
    <definedName name="_xlnm._FilterDatabase" localSheetId="0" hidden="1">R_Orvw!$A$7:$I$8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5" i="1" l="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G163" i="1"/>
  <c r="E163" i="1"/>
  <c r="C163" i="1"/>
  <c r="H154" i="1"/>
  <c r="F154" i="1"/>
  <c r="D154" i="1"/>
  <c r="H153" i="1"/>
  <c r="F153" i="1"/>
  <c r="D153" i="1"/>
  <c r="H152" i="1"/>
  <c r="F152" i="1"/>
  <c r="D152" i="1"/>
  <c r="H151" i="1"/>
  <c r="F151" i="1"/>
  <c r="D151" i="1"/>
  <c r="H150" i="1"/>
  <c r="F150" i="1"/>
  <c r="D150" i="1"/>
  <c r="H149" i="1"/>
  <c r="F149" i="1"/>
  <c r="D149" i="1"/>
  <c r="H148" i="1"/>
  <c r="F148" i="1"/>
  <c r="D148" i="1"/>
  <c r="H147" i="1"/>
  <c r="F147" i="1"/>
  <c r="D147" i="1"/>
  <c r="H146" i="1"/>
  <c r="F146" i="1"/>
  <c r="D146" i="1"/>
  <c r="H145" i="1"/>
  <c r="F145" i="1"/>
  <c r="D145" i="1"/>
  <c r="H144" i="1"/>
  <c r="F144" i="1"/>
  <c r="D144" i="1"/>
  <c r="H143" i="1"/>
  <c r="F143" i="1"/>
  <c r="D143" i="1"/>
  <c r="H142" i="1"/>
  <c r="F142" i="1"/>
  <c r="D142" i="1"/>
  <c r="H141" i="1"/>
  <c r="F141" i="1"/>
  <c r="D141" i="1"/>
  <c r="H140" i="1"/>
  <c r="F140" i="1"/>
  <c r="D140" i="1"/>
  <c r="H139" i="1"/>
  <c r="F139" i="1"/>
  <c r="D139" i="1"/>
  <c r="H138" i="1"/>
  <c r="F138" i="1"/>
  <c r="D138" i="1"/>
  <c r="H137" i="1"/>
  <c r="F137" i="1"/>
  <c r="D137" i="1"/>
  <c r="H136" i="1"/>
  <c r="F136" i="1"/>
  <c r="D136" i="1"/>
  <c r="H135" i="1"/>
  <c r="F135" i="1"/>
  <c r="D135" i="1"/>
  <c r="H134" i="1"/>
  <c r="F134" i="1"/>
  <c r="D134" i="1"/>
  <c r="H133" i="1"/>
  <c r="F133" i="1"/>
  <c r="D133" i="1"/>
  <c r="H132" i="1"/>
  <c r="F132" i="1"/>
  <c r="D132" i="1"/>
  <c r="H131" i="1"/>
  <c r="F131" i="1"/>
  <c r="D131" i="1"/>
  <c r="H130" i="1"/>
  <c r="F130" i="1"/>
  <c r="D130" i="1"/>
  <c r="H129" i="1"/>
  <c r="F129" i="1"/>
  <c r="D129" i="1"/>
  <c r="H128" i="1"/>
  <c r="F128" i="1"/>
  <c r="D128" i="1"/>
  <c r="H127" i="1"/>
  <c r="F127" i="1"/>
  <c r="D127" i="1"/>
  <c r="H126" i="1"/>
  <c r="F126" i="1"/>
  <c r="D126" i="1"/>
  <c r="H125" i="1"/>
  <c r="F125" i="1"/>
  <c r="D125" i="1"/>
  <c r="H124" i="1"/>
  <c r="F124" i="1"/>
  <c r="D124" i="1"/>
  <c r="H123" i="1"/>
  <c r="F123" i="1"/>
  <c r="D123" i="1"/>
  <c r="H122" i="1"/>
  <c r="F122" i="1"/>
  <c r="D122" i="1"/>
  <c r="H121" i="1"/>
  <c r="F121" i="1"/>
  <c r="D121" i="1"/>
  <c r="H120" i="1"/>
  <c r="F120" i="1"/>
  <c r="D120" i="1"/>
  <c r="H119" i="1"/>
  <c r="F119" i="1"/>
  <c r="D119" i="1"/>
  <c r="H118" i="1"/>
  <c r="F118" i="1"/>
  <c r="D118" i="1"/>
  <c r="H117" i="1"/>
  <c r="F117" i="1"/>
  <c r="D117" i="1"/>
  <c r="H116" i="1"/>
  <c r="F116" i="1"/>
  <c r="D116" i="1"/>
  <c r="H115" i="1"/>
  <c r="F115" i="1"/>
  <c r="D115" i="1"/>
  <c r="H114" i="1"/>
  <c r="F114" i="1"/>
  <c r="D114" i="1"/>
  <c r="H113" i="1"/>
  <c r="F113" i="1"/>
  <c r="D113" i="1"/>
  <c r="H112" i="1"/>
  <c r="F112" i="1"/>
  <c r="D112" i="1"/>
  <c r="H111" i="1"/>
  <c r="F111" i="1"/>
  <c r="D111" i="1"/>
  <c r="H110" i="1"/>
  <c r="F110" i="1"/>
  <c r="D110" i="1"/>
  <c r="H109" i="1"/>
  <c r="F109" i="1"/>
  <c r="D109" i="1"/>
  <c r="H108" i="1"/>
  <c r="F108" i="1"/>
  <c r="D108" i="1"/>
  <c r="H107" i="1"/>
  <c r="F107" i="1"/>
  <c r="D107" i="1"/>
  <c r="H106" i="1"/>
  <c r="F106" i="1"/>
  <c r="D106" i="1"/>
  <c r="H105" i="1"/>
  <c r="F105" i="1"/>
  <c r="D105" i="1"/>
  <c r="H104" i="1"/>
  <c r="F104" i="1"/>
  <c r="D104" i="1"/>
  <c r="H103" i="1"/>
  <c r="F103" i="1"/>
  <c r="D103" i="1"/>
  <c r="H102" i="1"/>
  <c r="F102" i="1"/>
  <c r="D102" i="1"/>
  <c r="H101" i="1"/>
  <c r="F101" i="1"/>
  <c r="D101" i="1"/>
  <c r="H100" i="1"/>
  <c r="F100" i="1"/>
  <c r="D100" i="1"/>
  <c r="H99" i="1"/>
  <c r="F99" i="1"/>
  <c r="D99" i="1"/>
  <c r="H98" i="1"/>
  <c r="F98" i="1"/>
  <c r="D98" i="1"/>
  <c r="H97" i="1"/>
  <c r="F97" i="1"/>
  <c r="D97" i="1"/>
  <c r="H96" i="1"/>
  <c r="F96" i="1"/>
  <c r="D96" i="1"/>
  <c r="H95" i="1"/>
  <c r="F95" i="1"/>
  <c r="D95" i="1"/>
  <c r="H94" i="1"/>
  <c r="F94" i="1"/>
  <c r="D94" i="1"/>
  <c r="H93" i="1"/>
  <c r="F93" i="1"/>
  <c r="D93" i="1"/>
  <c r="H92" i="1"/>
  <c r="F92" i="1"/>
  <c r="D92" i="1"/>
  <c r="H91" i="1"/>
  <c r="F91" i="1"/>
  <c r="D91" i="1"/>
  <c r="H90" i="1"/>
  <c r="F90" i="1"/>
  <c r="D90" i="1"/>
  <c r="H89" i="1"/>
  <c r="F89" i="1"/>
  <c r="D89" i="1"/>
  <c r="H88" i="1"/>
  <c r="F88" i="1"/>
  <c r="D88" i="1"/>
  <c r="H87" i="1"/>
  <c r="F87" i="1"/>
  <c r="D87" i="1"/>
  <c r="H86" i="1"/>
  <c r="F86" i="1"/>
  <c r="D86" i="1"/>
  <c r="H85" i="1"/>
  <c r="F85" i="1"/>
  <c r="D85" i="1"/>
  <c r="H84" i="1"/>
  <c r="F84" i="1"/>
  <c r="D84" i="1"/>
  <c r="H83" i="1"/>
  <c r="F83" i="1"/>
  <c r="D83" i="1"/>
  <c r="H82" i="1"/>
  <c r="F82" i="1"/>
  <c r="D82" i="1"/>
  <c r="H81" i="1"/>
  <c r="F81" i="1"/>
  <c r="D81" i="1"/>
  <c r="H80" i="1"/>
  <c r="F80" i="1"/>
  <c r="D80" i="1"/>
  <c r="H79" i="1"/>
  <c r="F79" i="1"/>
  <c r="D79" i="1"/>
  <c r="H78" i="1"/>
  <c r="F78" i="1"/>
  <c r="D78" i="1"/>
  <c r="H77" i="1"/>
  <c r="F77" i="1"/>
  <c r="D77" i="1"/>
  <c r="H76" i="1"/>
  <c r="F76" i="1"/>
  <c r="D76" i="1"/>
  <c r="H75" i="1"/>
  <c r="F75" i="1"/>
  <c r="D75" i="1"/>
  <c r="H74" i="1"/>
  <c r="F74" i="1"/>
  <c r="D74" i="1"/>
  <c r="H73" i="1"/>
  <c r="F73" i="1"/>
  <c r="D73" i="1"/>
  <c r="G9" i="1"/>
  <c r="G67" i="1"/>
  <c r="G66" i="1"/>
  <c r="G10" i="1"/>
  <c r="F65" i="1"/>
  <c r="F9" i="1"/>
  <c r="F67" i="1"/>
  <c r="F66" i="1"/>
  <c r="F10" i="1"/>
  <c r="F8" i="1"/>
  <c r="L192" i="1"/>
  <c r="L189" i="1"/>
  <c r="L188" i="1"/>
  <c r="L187" i="1"/>
  <c r="L186" i="1"/>
  <c r="H1" i="1"/>
  <c r="G1" i="1"/>
  <c r="F1" i="1"/>
  <c r="E1" i="1"/>
  <c r="D1" i="1"/>
  <c r="B1" i="1"/>
  <c r="A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6EAF30D3-CA64-49A8-84AA-56855C645017}">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B4F5AFF9-CE2A-4B52-A84F-29E8755F30C8}">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sharedStrings.xml><?xml version="1.0" encoding="utf-8"?>
<sst xmlns="http://schemas.openxmlformats.org/spreadsheetml/2006/main" count="424" uniqueCount="148">
  <si>
    <t>R_Orvw</t>
  </si>
  <si>
    <t>sheet usage</t>
  </si>
  <si>
    <t xml:space="preserve">Reduced on: </t>
  </si>
  <si>
    <t xml:space="preserve">DR version: </t>
  </si>
  <si>
    <t>Run Sequence Reconciliation</t>
  </si>
  <si>
    <t>Run Name</t>
  </si>
  <si>
    <t>Phase Name</t>
  </si>
  <si>
    <t>Interval</t>
  </si>
  <si>
    <t>Starting Date Time</t>
  </si>
  <si>
    <t>Ending Date Time</t>
  </si>
  <si>
    <t>Duration</t>
  </si>
  <si>
    <t>Gap</t>
  </si>
  <si>
    <t>Phase Type</t>
  </si>
  <si>
    <t>Raw Results Workbook Name</t>
  </si>
  <si>
    <t>Storage Size Reconciliation</t>
  </si>
  <si>
    <t>ASU1</t>
  </si>
  <si>
    <t>ASU2</t>
  </si>
  <si>
    <t>ASU3</t>
  </si>
  <si>
    <t>Slave</t>
  </si>
  <si>
    <t>Size</t>
  </si>
  <si>
    <t>Pctg</t>
  </si>
  <si>
    <t>Results Summaries</t>
  </si>
  <si>
    <t>Initialize Content</t>
  </si>
  <si>
    <t>Type</t>
  </si>
  <si>
    <t xml:space="preserve">Totals </t>
  </si>
  <si>
    <t>RAMP
Phase Name</t>
  </si>
  <si>
    <t>Workload Level</t>
  </si>
  <si>
    <t>Measured IOPs</t>
  </si>
  <si>
    <t>Average RT</t>
  </si>
  <si>
    <t>Measured Data Rate</t>
  </si>
  <si>
    <t>IOPs Compare</t>
  </si>
  <si>
    <t>RT
Compare</t>
  </si>
  <si>
    <t>Data Rate Compare</t>
  </si>
  <si>
    <t>Requested IOPs Compare</t>
  </si>
  <si>
    <t>IO Count</t>
  </si>
  <si>
    <t>Match Count</t>
  </si>
  <si>
    <t>Overwrite Count</t>
  </si>
  <si>
    <t>Error Count</t>
  </si>
  <si>
    <t xml:space="preserve">Total Number of Logical Blocks Written: </t>
  </si>
  <si>
    <t>Persistence Write</t>
  </si>
  <si>
    <t xml:space="preserve">Total: </t>
  </si>
  <si>
    <t xml:space="preserve">Total Number of Logical Blocks Matched:  </t>
  </si>
  <si>
    <t xml:space="preserve">Total Number of Logical Blocks Overwritten:  </t>
  </si>
  <si>
    <t>Persistence Read</t>
  </si>
  <si>
    <t xml:space="preserve">Totals: </t>
  </si>
  <si>
    <t xml:space="preserve">Total Number of Logical Blocks that Failed Matching: </t>
  </si>
  <si>
    <t xml:space="preserve">Time Duration for Writing Test Logical Blocks (sec): </t>
  </si>
  <si>
    <t xml:space="preserve">Size in bytes of each Logical Block: </t>
  </si>
  <si>
    <t xml:space="preserve">Number of Failed I/O Requests during Test: </t>
  </si>
  <si>
    <t>Binary</t>
  </si>
  <si>
    <t>Sample Counts</t>
  </si>
  <si>
    <t>Verify Content</t>
  </si>
  <si>
    <t>Mean</t>
  </si>
  <si>
    <t>Sum Sqrs</t>
  </si>
  <si>
    <t>Like XORs</t>
  </si>
  <si>
    <t xml:space="preserve">ASU-1 </t>
  </si>
  <si>
    <t>ASU-2</t>
  </si>
  <si>
    <t>ASU-3</t>
  </si>
  <si>
    <t>v1.36</t>
  </si>
  <si>
    <t>Oct 26, 2019 7:23 PM</t>
  </si>
  <si>
    <t>SPC1_INIT_0</t>
  </si>
  <si>
    <t>1  SPC1_INIT_0_Raw_Results.xlsx</t>
  </si>
  <si>
    <t>INIT</t>
  </si>
  <si>
    <t>SPC1_METRICS_0</t>
  </si>
  <si>
    <t>2  SPC1_METRICS_0_Raw_Results.xlsx</t>
  </si>
  <si>
    <t>RAMP</t>
  </si>
  <si>
    <t>SPC1_PERSIST_1_0</t>
  </si>
  <si>
    <t>3  SPC1_PERSIST_1_0_Raw_Results.xlsx</t>
  </si>
  <si>
    <t>PERS-WRITE</t>
  </si>
  <si>
    <t>SPC1_PERSIST_2_0</t>
  </si>
  <si>
    <t>4  SPC1_PERSIST_2_0_Raw_Results.xlsx</t>
  </si>
  <si>
    <t>PERS-READ</t>
  </si>
  <si>
    <t>SPC1_VERIFY_0</t>
  </si>
  <si>
    <t>5  SPC1_VERIFY_0_Raw_Results.xlsx</t>
  </si>
  <si>
    <t>VERIFY</t>
  </si>
  <si>
    <t>SPC1_VERIFY_1</t>
  </si>
  <si>
    <t>6  SPC1_VERIFY_1_Raw_Results.xlsx</t>
  </si>
  <si>
    <t>SLAVE_0</t>
  </si>
  <si>
    <t>SLAVE_1</t>
  </si>
  <si>
    <t>SLAVE_2</t>
  </si>
  <si>
    <t>SLAVE_3</t>
  </si>
  <si>
    <t>SLAVE_4</t>
  </si>
  <si>
    <t>SLAVE_5</t>
  </si>
  <si>
    <t>SLAVE_6</t>
  </si>
  <si>
    <t>SLAVE_7</t>
  </si>
  <si>
    <t>SLAVE_10</t>
  </si>
  <si>
    <t>SLAVE_11</t>
  </si>
  <si>
    <t>SLAVE_12</t>
  </si>
  <si>
    <t>SLAVE_13</t>
  </si>
  <si>
    <t>SLAVE_14</t>
  </si>
  <si>
    <t>SLAVE_15</t>
  </si>
  <si>
    <t>SLAVE_16</t>
  </si>
  <si>
    <t>SLAVE_17</t>
  </si>
  <si>
    <t>SLAVE_18</t>
  </si>
  <si>
    <t>SLAVE_19</t>
  </si>
  <si>
    <t>SLAVE_20</t>
  </si>
  <si>
    <t>SLAVE_21</t>
  </si>
  <si>
    <t>SLAVE_22</t>
  </si>
  <si>
    <t>SLAVE_23</t>
  </si>
  <si>
    <t>SLAVE_24</t>
  </si>
  <si>
    <t>SLAVE_25</t>
  </si>
  <si>
    <t>SLAVE_26</t>
  </si>
  <si>
    <t>SLAVE_27</t>
  </si>
  <si>
    <t>SLAVE_28</t>
  </si>
  <si>
    <t>SLAVE_29</t>
  </si>
  <si>
    <t>SLAVE_30</t>
  </si>
  <si>
    <t>SLAVE_31</t>
  </si>
  <si>
    <t>SLAVE_32</t>
  </si>
  <si>
    <t>SLAVE_33</t>
  </si>
  <si>
    <t>SLAVE_34</t>
  </si>
  <si>
    <t>SLAVE_35</t>
  </si>
  <si>
    <t>SLAVE_36</t>
  </si>
  <si>
    <t>SLAVE_37</t>
  </si>
  <si>
    <t>SLAVE_38</t>
  </si>
  <si>
    <t>SLAVE_39</t>
  </si>
  <si>
    <t>SLAVE_8</t>
  </si>
  <si>
    <t>SLAVE_9</t>
  </si>
  <si>
    <t>Text</t>
  </si>
  <si>
    <t>Sparse</t>
  </si>
  <si>
    <t>PASS</t>
  </si>
  <si>
    <t>SUSTAIN</t>
  </si>
  <si>
    <t>RAMPD_100</t>
  </si>
  <si>
    <t>Ref 100%</t>
  </si>
  <si>
    <t>RAMPD_95</t>
  </si>
  <si>
    <t>Ref 95%</t>
  </si>
  <si>
    <t>RAMPD_90</t>
  </si>
  <si>
    <t>Ref 90%</t>
  </si>
  <si>
    <t>RAMPD_80</t>
  </si>
  <si>
    <t>Ref 80%</t>
  </si>
  <si>
    <t>RAMPD_50</t>
  </si>
  <si>
    <t>Ref 50%</t>
  </si>
  <si>
    <t>RAMPD_10</t>
  </si>
  <si>
    <t>Ref 10%</t>
  </si>
  <si>
    <t>RAMPU_50</t>
  </si>
  <si>
    <t>RAMPU_80</t>
  </si>
  <si>
    <t>RAMPU_90</t>
  </si>
  <si>
    <t>RAMPU_95</t>
  </si>
  <si>
    <t>RAMPU_100</t>
  </si>
  <si>
    <t>RAMP_0</t>
  </si>
  <si>
    <t>REPEAT_1_10</t>
  </si>
  <si>
    <t>REPEAT_1_100</t>
  </si>
  <si>
    <t>REPEAT_2_10</t>
  </si>
  <si>
    <t>REPEAT_2_100</t>
  </si>
  <si>
    <t>BM_END</t>
  </si>
  <si>
    <t>Trnsn</t>
  </si>
  <si>
    <t>MI</t>
  </si>
  <si>
    <t>RO</t>
  </si>
  <si>
    <t>SPC-1 Run Set Overview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</si>
</sst>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mmm\-yy\ \ hh:mm:ss.000"/>
    <numFmt numFmtId="165" formatCode="h:mm:ss.000;@"/>
    <numFmt numFmtId="166" formatCode="0.0%"/>
    <numFmt numFmtId="167" formatCode="#,##0.000"/>
    <numFmt numFmtId="168" formatCode="0.000%"/>
  </numFmts>
  <fonts count="11"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sz val="8"/>
      <color theme="1"/>
      <name val="Arial"/>
      <family val="2"/>
    </font>
    <font>
      <b/>
      <sz val="8"/>
      <color indexed="81"/>
      <name val="Tahoma"/>
      <family val="2"/>
    </font>
    <font>
      <sz val="8"/>
      <color indexed="81"/>
      <name val="Tahoma"/>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9">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applyAlignment="1">
      <alignment horizontal="right"/>
    </xf>
    <xf numFmtId="0" fontId="5" fillId="0" borderId="0" xfId="0" applyFont="1"/>
    <xf numFmtId="0" fontId="6" fillId="0" borderId="0" xfId="0" applyFont="1" applyAlignment="1">
      <alignment horizontal="right"/>
    </xf>
    <xf numFmtId="49" fontId="0" fillId="0" borderId="0" xfId="0" applyNumberFormat="1" applyAlignment="1">
      <alignment horizontal="left"/>
    </xf>
    <xf numFmtId="0" fontId="7" fillId="0" borderId="0" xfId="0" applyFont="1" applyAlignment="1">
      <alignment horizontal="right"/>
    </xf>
    <xf numFmtId="49" fontId="7" fillId="0" borderId="0" xfId="0" applyNumberFormat="1" applyFont="1" applyAlignment="1">
      <alignment horizontal="left"/>
    </xf>
    <xf numFmtId="0" fontId="5" fillId="0" borderId="0" xfId="0" applyFont="1" applyAlignment="1">
      <alignment horizontal="left"/>
    </xf>
    <xf numFmtId="0" fontId="6" fillId="0" borderId="1" xfId="0" applyFont="1" applyBorder="1" applyAlignment="1">
      <alignment horizontal="center" wrapText="1"/>
    </xf>
    <xf numFmtId="0" fontId="6" fillId="0" borderId="2" xfId="0" applyFont="1" applyBorder="1" applyAlignment="1">
      <alignment horizontal="center" wrapText="1"/>
    </xf>
    <xf numFmtId="0" fontId="6" fillId="0" borderId="2" xfId="0" applyFont="1" applyBorder="1"/>
    <xf numFmtId="0" fontId="6" fillId="0" borderId="3" xfId="0" applyFont="1" applyBorder="1"/>
    <xf numFmtId="0" fontId="0" fillId="0" borderId="1" xfId="0" applyBorder="1" applyAlignment="1">
      <alignment horizontal="left"/>
    </xf>
    <xf numFmtId="0" fontId="0" fillId="0" borderId="1" xfId="0" applyBorder="1" applyAlignment="1">
      <alignment horizontal="center"/>
    </xf>
    <xf numFmtId="164" fontId="0" fillId="0" borderId="1" xfId="0" applyNumberFormat="1" applyBorder="1" applyAlignment="1">
      <alignment horizontal="center" wrapText="1"/>
    </xf>
    <xf numFmtId="164" fontId="0" fillId="0" borderId="1" xfId="0" applyNumberFormat="1" applyBorder="1"/>
    <xf numFmtId="165" fontId="0" fillId="0" borderId="1" xfId="0" applyNumberFormat="1" applyBorder="1"/>
    <xf numFmtId="165" fontId="0" fillId="0" borderId="2" xfId="0" applyNumberFormat="1" applyBorder="1" applyAlignment="1">
      <alignment horizontal="center"/>
    </xf>
    <xf numFmtId="0" fontId="8" fillId="0" borderId="2" xfId="0" applyFont="1" applyBorder="1"/>
    <xf numFmtId="0" fontId="8" fillId="0" borderId="3" xfId="0" applyFont="1" applyBorder="1"/>
    <xf numFmtId="0" fontId="0" fillId="0" borderId="0" xfId="0" applyAlignment="1">
      <alignment horizontal="center"/>
    </xf>
    <xf numFmtId="0" fontId="6" fillId="0" borderId="0" xfId="0" applyFont="1" applyAlignment="1">
      <alignment horizontal="left"/>
    </xf>
    <xf numFmtId="0" fontId="6" fillId="0" borderId="1" xfId="0" applyFont="1" applyBorder="1" applyAlignment="1">
      <alignment horizontal="center"/>
    </xf>
    <xf numFmtId="0" fontId="6" fillId="0" borderId="1" xfId="0" applyFont="1" applyBorder="1" applyAlignment="1">
      <alignment horizontal="center"/>
    </xf>
    <xf numFmtId="49" fontId="0" fillId="0" borderId="1" xfId="0" applyNumberFormat="1" applyBorder="1" applyAlignment="1">
      <alignment horizontal="left"/>
    </xf>
    <xf numFmtId="3" fontId="0" fillId="0" borderId="1" xfId="0" applyNumberFormat="1" applyBorder="1"/>
    <xf numFmtId="166" fontId="0" fillId="0" borderId="1" xfId="1" applyNumberFormat="1" applyFont="1" applyBorder="1"/>
    <xf numFmtId="0" fontId="6" fillId="0" borderId="0" xfId="0" applyFont="1" applyAlignment="1">
      <alignment horizontal="center"/>
    </xf>
    <xf numFmtId="0" fontId="0" fillId="0" borderId="1" xfId="0" applyBorder="1"/>
    <xf numFmtId="9" fontId="0" fillId="0" borderId="1" xfId="1" applyFont="1" applyBorder="1"/>
    <xf numFmtId="0" fontId="0" fillId="0" borderId="1" xfId="0" applyBorder="1" applyAlignment="1">
      <alignment horizontal="right"/>
    </xf>
    <xf numFmtId="3" fontId="0" fillId="0" borderId="1" xfId="0" applyNumberFormat="1" applyBorder="1" applyAlignment="1">
      <alignment horizontal="right"/>
    </xf>
    <xf numFmtId="3" fontId="0" fillId="0" borderId="4" xfId="0" applyNumberFormat="1" applyBorder="1" applyAlignment="1">
      <alignment horizontal="right"/>
    </xf>
    <xf numFmtId="3" fontId="0" fillId="0" borderId="0" xfId="0" applyNumberFormat="1"/>
    <xf numFmtId="0" fontId="6" fillId="0" borderId="5" xfId="0" applyFont="1" applyBorder="1" applyAlignment="1">
      <alignment horizontal="center" wrapText="1"/>
    </xf>
    <xf numFmtId="0" fontId="6" fillId="0" borderId="6" xfId="0" applyFont="1" applyBorder="1" applyAlignment="1">
      <alignment horizontal="center" wrapText="1"/>
    </xf>
    <xf numFmtId="0" fontId="0" fillId="0" borderId="6" xfId="0" applyBorder="1"/>
    <xf numFmtId="0" fontId="0" fillId="0" borderId="7" xfId="0" applyBorder="1" applyAlignment="1">
      <alignment horizontal="center"/>
    </xf>
    <xf numFmtId="3" fontId="0" fillId="0" borderId="7" xfId="0" applyNumberFormat="1" applyBorder="1"/>
    <xf numFmtId="167" fontId="0" fillId="0" borderId="7" xfId="0" applyNumberFormat="1" applyBorder="1"/>
    <xf numFmtId="168" fontId="0" fillId="0" borderId="7" xfId="1" applyNumberFormat="1" applyFont="1" applyBorder="1"/>
    <xf numFmtId="167" fontId="0" fillId="0" borderId="1" xfId="0" applyNumberFormat="1" applyBorder="1"/>
    <xf numFmtId="168" fontId="0" fillId="0" borderId="1" xfId="1" applyNumberFormat="1" applyFont="1" applyBorder="1"/>
    <xf numFmtId="0" fontId="6" fillId="0" borderId="8" xfId="0" applyFont="1" applyBorder="1" applyAlignment="1">
      <alignment horizontal="center" wrapText="1"/>
    </xf>
    <xf numFmtId="0" fontId="0" fillId="0" borderId="9" xfId="0" applyBorder="1" applyAlignment="1">
      <alignment horizontal="right"/>
    </xf>
    <xf numFmtId="0" fontId="0" fillId="0" borderId="10" xfId="0" applyBorder="1" applyAlignment="1">
      <alignment horizontal="right"/>
    </xf>
    <xf numFmtId="0" fontId="0" fillId="0" borderId="11" xfId="0" applyBorder="1" applyAlignment="1">
      <alignment horizontal="right"/>
    </xf>
    <xf numFmtId="3" fontId="0" fillId="0" borderId="12" xfId="0" applyNumberFormat="1" applyBorder="1"/>
    <xf numFmtId="0" fontId="0" fillId="0" borderId="13" xfId="0" applyBorder="1" applyAlignment="1">
      <alignment horizontal="right"/>
    </xf>
    <xf numFmtId="0" fontId="0" fillId="0" borderId="1" xfId="0" applyBorder="1" applyAlignment="1">
      <alignment horizontal="right"/>
    </xf>
    <xf numFmtId="3" fontId="0" fillId="0" borderId="8" xfId="0" applyNumberFormat="1" applyBorder="1"/>
    <xf numFmtId="0" fontId="0" fillId="0" borderId="14" xfId="0" applyBorder="1" applyAlignment="1">
      <alignment horizontal="right"/>
    </xf>
    <xf numFmtId="0" fontId="0" fillId="0" borderId="15" xfId="0" applyBorder="1" applyAlignment="1">
      <alignment horizontal="right"/>
    </xf>
    <xf numFmtId="3" fontId="0" fillId="0" borderId="16" xfId="0" applyNumberFormat="1" applyBorder="1"/>
    <xf numFmtId="49" fontId="0" fillId="0" borderId="1" xfId="0" applyNumberFormat="1" applyBorder="1" applyAlignment="1">
      <alignment horizontal="center"/>
    </xf>
    <xf numFmtId="3" fontId="0" fillId="0" borderId="4" xfId="0" applyNumberFormat="1" applyBorder="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BCCDA-D84E-4B0F-BD96-70977D0B5B05}">
  <sheetPr codeName="Sheet24"/>
  <dimension ref="A1:L199"/>
  <sheetViews>
    <sheetView tabSelected="1" workbookViewId="0">
      <pane ySplit="4" topLeftCell="A5" activePane="bottomLeft" state="frozenSplit"/>
      <selection pane="bottomLeft" activeCell="B4" sqref="B4"/>
    </sheetView>
  </sheetViews>
  <sheetFormatPr defaultRowHeight="12.75" x14ac:dyDescent="0.2"/>
  <cols>
    <col min="1" max="1" width="20.5703125" customWidth="1"/>
    <col min="2" max="2" width="13.28515625" customWidth="1"/>
    <col min="3" max="3" width="15.28515625" customWidth="1"/>
    <col min="4" max="4" width="21.85546875" customWidth="1"/>
    <col min="5" max="5" width="21.42578125" customWidth="1"/>
    <col min="6" max="6" width="12.140625" customWidth="1"/>
    <col min="7" max="7" width="14.42578125" customWidth="1"/>
    <col min="8" max="8" width="10.7109375" bestFit="1" customWidth="1"/>
    <col min="9" max="9" width="12.28515625" customWidth="1"/>
    <col min="10" max="10" width="12" customWidth="1"/>
    <col min="11" max="11" width="12.140625" customWidth="1"/>
  </cols>
  <sheetData>
    <row r="1" spans="1:11" x14ac:dyDescent="0.2">
      <c r="A1" s="1">
        <f>ROW(A68)</f>
        <v>68</v>
      </c>
      <c r="B1" s="2">
        <f>ROW(A155)</f>
        <v>155</v>
      </c>
      <c r="C1" s="3" t="s">
        <v>0</v>
      </c>
      <c r="D1" s="2">
        <f>ROW(A163)</f>
        <v>163</v>
      </c>
      <c r="E1" s="2">
        <f>ROW(A184)</f>
        <v>184</v>
      </c>
      <c r="F1" s="2">
        <f>ROW(A187)</f>
        <v>187</v>
      </c>
      <c r="G1" s="2">
        <f>ROW(A189)</f>
        <v>189</v>
      </c>
      <c r="H1" s="2">
        <f>ROW(A199)</f>
        <v>199</v>
      </c>
    </row>
    <row r="2" spans="1:11" ht="15.75" x14ac:dyDescent="0.25">
      <c r="A2" s="4" t="s">
        <v>1</v>
      </c>
      <c r="B2" s="5" t="s">
        <v>147</v>
      </c>
    </row>
    <row r="3" spans="1:11" x14ac:dyDescent="0.2">
      <c r="A3" s="6" t="s">
        <v>2</v>
      </c>
      <c r="B3" s="7" t="s">
        <v>59</v>
      </c>
    </row>
    <row r="4" spans="1:11" x14ac:dyDescent="0.2">
      <c r="A4" s="8" t="s">
        <v>3</v>
      </c>
      <c r="B4" s="9" t="s">
        <v>58</v>
      </c>
    </row>
    <row r="6" spans="1:11" ht="15.75" x14ac:dyDescent="0.25">
      <c r="A6" s="10" t="s">
        <v>4</v>
      </c>
    </row>
    <row r="7" spans="1:11" ht="38.25" customHeight="1" x14ac:dyDescent="0.2">
      <c r="A7" s="11" t="s">
        <v>5</v>
      </c>
      <c r="B7" s="11" t="s">
        <v>6</v>
      </c>
      <c r="C7" s="11" t="s">
        <v>7</v>
      </c>
      <c r="D7" s="11" t="s">
        <v>8</v>
      </c>
      <c r="E7" s="11" t="s">
        <v>9</v>
      </c>
      <c r="F7" s="11" t="s">
        <v>10</v>
      </c>
      <c r="G7" s="11" t="s">
        <v>11</v>
      </c>
      <c r="H7" s="12" t="s">
        <v>12</v>
      </c>
      <c r="I7" s="13" t="s">
        <v>13</v>
      </c>
      <c r="J7" s="14"/>
      <c r="K7" s="14"/>
    </row>
    <row r="8" spans="1:11" x14ac:dyDescent="0.2">
      <c r="A8" s="15" t="s">
        <v>60</v>
      </c>
      <c r="B8" s="15"/>
      <c r="C8" s="16"/>
      <c r="D8" s="17">
        <v>43760.66147796296</v>
      </c>
      <c r="E8" s="18">
        <v>43760.809360176827</v>
      </c>
      <c r="F8" s="19">
        <f>E8-D8</f>
        <v>0.14788221386697842</v>
      </c>
      <c r="G8" s="19"/>
      <c r="H8" s="20" t="s">
        <v>62</v>
      </c>
      <c r="I8" s="21" t="s">
        <v>61</v>
      </c>
      <c r="J8" s="22"/>
      <c r="K8" s="22"/>
    </row>
    <row r="9" spans="1:11" x14ac:dyDescent="0.2">
      <c r="A9" s="15" t="s">
        <v>72</v>
      </c>
      <c r="B9" s="15"/>
      <c r="C9" s="16"/>
      <c r="D9" s="17">
        <v>43760.809360300926</v>
      </c>
      <c r="E9" s="18">
        <v>43760.812359318654</v>
      </c>
      <c r="F9" s="19">
        <f>E9-D9</f>
        <v>2.9990177281433716E-3</v>
      </c>
      <c r="G9" s="19">
        <f>D9-E8</f>
        <v>1.2409873306751251E-7</v>
      </c>
      <c r="H9" s="20" t="s">
        <v>74</v>
      </c>
      <c r="I9" s="21" t="s">
        <v>73</v>
      </c>
      <c r="J9" s="22"/>
      <c r="K9" s="22"/>
    </row>
    <row r="10" spans="1:11" x14ac:dyDescent="0.2">
      <c r="A10" s="15" t="s">
        <v>63</v>
      </c>
      <c r="B10" s="15"/>
      <c r="C10" s="16"/>
      <c r="D10" s="17">
        <v>43760.812359363423</v>
      </c>
      <c r="E10" s="18">
        <v>43761.557506039011</v>
      </c>
      <c r="F10" s="19">
        <f>E10-D10</f>
        <v>0.74514667558833025</v>
      </c>
      <c r="G10" s="19">
        <f>D10-E9</f>
        <v>4.476896720007062E-8</v>
      </c>
      <c r="H10" s="20" t="s">
        <v>65</v>
      </c>
      <c r="I10" s="21" t="s">
        <v>64</v>
      </c>
      <c r="J10" s="22"/>
      <c r="K10" s="22"/>
    </row>
    <row r="11" spans="1:11" x14ac:dyDescent="0.2">
      <c r="A11" s="15"/>
      <c r="B11" s="15" t="s">
        <v>120</v>
      </c>
      <c r="C11" s="16" t="s">
        <v>144</v>
      </c>
      <c r="D11" s="17">
        <v>43760.813764933911</v>
      </c>
      <c r="E11" s="18">
        <v>43761.063764934974</v>
      </c>
      <c r="F11" s="19">
        <f>E11-D11</f>
        <v>0.25000000106228981</v>
      </c>
      <c r="G11" s="19"/>
      <c r="H11" s="20"/>
      <c r="I11" s="21"/>
      <c r="J11" s="22"/>
      <c r="K11" s="22"/>
    </row>
    <row r="12" spans="1:11" x14ac:dyDescent="0.2">
      <c r="A12" s="15"/>
      <c r="B12" s="15" t="s">
        <v>120</v>
      </c>
      <c r="C12" s="16" t="s">
        <v>145</v>
      </c>
      <c r="D12" s="17">
        <v>43761.063764934974</v>
      </c>
      <c r="E12" s="18">
        <v>43761.397109843194</v>
      </c>
      <c r="F12" s="19">
        <f>E12-D12</f>
        <v>0.3333449082201696</v>
      </c>
      <c r="G12" s="19"/>
      <c r="H12" s="20"/>
      <c r="I12" s="21"/>
      <c r="J12" s="22"/>
      <c r="K12" s="22"/>
    </row>
    <row r="13" spans="1:11" x14ac:dyDescent="0.2">
      <c r="A13" s="15"/>
      <c r="B13" s="15" t="s">
        <v>120</v>
      </c>
      <c r="C13" s="16" t="s">
        <v>146</v>
      </c>
      <c r="D13" s="17">
        <v>43761.397109843194</v>
      </c>
      <c r="E13" s="18">
        <v>43761.397793869095</v>
      </c>
      <c r="F13" s="19">
        <f>E13-D13</f>
        <v>6.8402590113691986E-4</v>
      </c>
      <c r="G13" s="19"/>
      <c r="H13" s="20"/>
      <c r="I13" s="21"/>
      <c r="J13" s="22"/>
      <c r="K13" s="22"/>
    </row>
    <row r="14" spans="1:11" x14ac:dyDescent="0.2">
      <c r="A14" s="15"/>
      <c r="B14" s="15" t="s">
        <v>121</v>
      </c>
      <c r="C14" s="16" t="s">
        <v>144</v>
      </c>
      <c r="D14" s="17">
        <v>43761.397793869095</v>
      </c>
      <c r="E14" s="18">
        <v>43761.39987720349</v>
      </c>
      <c r="F14" s="19">
        <f>E14-D14</f>
        <v>2.0833343951380812E-3</v>
      </c>
      <c r="G14" s="19"/>
      <c r="H14" s="20"/>
      <c r="I14" s="21"/>
      <c r="J14" s="22"/>
      <c r="K14" s="22"/>
    </row>
    <row r="15" spans="1:11" x14ac:dyDescent="0.2">
      <c r="A15" s="15"/>
      <c r="B15" s="15" t="s">
        <v>121</v>
      </c>
      <c r="C15" s="16" t="s">
        <v>145</v>
      </c>
      <c r="D15" s="17">
        <v>43761.39987720349</v>
      </c>
      <c r="E15" s="18">
        <v>43761.406833222914</v>
      </c>
      <c r="F15" s="19">
        <f>E15-D15</f>
        <v>6.9560194242512807E-3</v>
      </c>
      <c r="G15" s="19"/>
      <c r="H15" s="20"/>
      <c r="I15" s="21"/>
      <c r="J15" s="22"/>
      <c r="K15" s="22"/>
    </row>
    <row r="16" spans="1:11" x14ac:dyDescent="0.2">
      <c r="A16" s="15"/>
      <c r="B16" s="15" t="s">
        <v>121</v>
      </c>
      <c r="C16" s="16" t="s">
        <v>146</v>
      </c>
      <c r="D16" s="17">
        <v>43761.406833222914</v>
      </c>
      <c r="E16" s="18">
        <v>43761.407517248736</v>
      </c>
      <c r="F16" s="19">
        <f>E16-D16</f>
        <v>6.840258211013861E-4</v>
      </c>
      <c r="G16" s="19"/>
      <c r="H16" s="20"/>
      <c r="I16" s="21"/>
      <c r="J16" s="22"/>
      <c r="K16" s="22"/>
    </row>
    <row r="17" spans="1:11" x14ac:dyDescent="0.2">
      <c r="A17" s="15"/>
      <c r="B17" s="15" t="s">
        <v>123</v>
      </c>
      <c r="C17" s="16" t="s">
        <v>144</v>
      </c>
      <c r="D17" s="17">
        <v>43761.407517248736</v>
      </c>
      <c r="E17" s="18">
        <v>43761.409600583072</v>
      </c>
      <c r="F17" s="19">
        <f>E17-D17</f>
        <v>2.0833343369304202E-3</v>
      </c>
      <c r="G17" s="19"/>
      <c r="H17" s="20"/>
      <c r="I17" s="21"/>
      <c r="J17" s="22"/>
      <c r="K17" s="22"/>
    </row>
    <row r="18" spans="1:11" x14ac:dyDescent="0.2">
      <c r="A18" s="15"/>
      <c r="B18" s="15" t="s">
        <v>123</v>
      </c>
      <c r="C18" s="16" t="s">
        <v>145</v>
      </c>
      <c r="D18" s="17">
        <v>43761.409600583072</v>
      </c>
      <c r="E18" s="18">
        <v>43761.416556602424</v>
      </c>
      <c r="F18" s="19">
        <f>E18-D18</f>
        <v>6.9560193514917046E-3</v>
      </c>
      <c r="G18" s="19"/>
      <c r="H18" s="20"/>
      <c r="I18" s="21"/>
      <c r="J18" s="22"/>
      <c r="K18" s="22"/>
    </row>
    <row r="19" spans="1:11" x14ac:dyDescent="0.2">
      <c r="A19" s="15"/>
      <c r="B19" s="15" t="s">
        <v>123</v>
      </c>
      <c r="C19" s="16" t="s">
        <v>146</v>
      </c>
      <c r="D19" s="17">
        <v>43761.416556602424</v>
      </c>
      <c r="E19" s="18">
        <v>43761.417240628354</v>
      </c>
      <c r="F19" s="19">
        <f>E19-D19</f>
        <v>6.8402593024075031E-4</v>
      </c>
      <c r="G19" s="19"/>
      <c r="H19" s="20"/>
      <c r="I19" s="21"/>
      <c r="J19" s="22"/>
      <c r="K19" s="22"/>
    </row>
    <row r="20" spans="1:11" x14ac:dyDescent="0.2">
      <c r="A20" s="15"/>
      <c r="B20" s="15" t="s">
        <v>125</v>
      </c>
      <c r="C20" s="16" t="s">
        <v>144</v>
      </c>
      <c r="D20" s="17">
        <v>43761.417240628354</v>
      </c>
      <c r="E20" s="18">
        <v>43761.419323962546</v>
      </c>
      <c r="F20" s="19">
        <f>E20-D20</f>
        <v>2.083334191411268E-3</v>
      </c>
      <c r="G20" s="19"/>
      <c r="H20" s="20"/>
      <c r="I20" s="21"/>
      <c r="J20" s="22"/>
      <c r="K20" s="22"/>
    </row>
    <row r="21" spans="1:11" x14ac:dyDescent="0.2">
      <c r="A21" s="15"/>
      <c r="B21" s="15" t="s">
        <v>125</v>
      </c>
      <c r="C21" s="16" t="s">
        <v>145</v>
      </c>
      <c r="D21" s="17">
        <v>43761.419323962546</v>
      </c>
      <c r="E21" s="18">
        <v>43761.426279982195</v>
      </c>
      <c r="F21" s="19">
        <f>E21-D21</f>
        <v>6.9560196498059668E-3</v>
      </c>
      <c r="G21" s="19"/>
      <c r="H21" s="20"/>
      <c r="I21" s="21"/>
      <c r="J21" s="22"/>
      <c r="K21" s="22"/>
    </row>
    <row r="22" spans="1:11" x14ac:dyDescent="0.2">
      <c r="A22" s="15"/>
      <c r="B22" s="15" t="s">
        <v>125</v>
      </c>
      <c r="C22" s="16" t="s">
        <v>146</v>
      </c>
      <c r="D22" s="17">
        <v>43761.426279982195</v>
      </c>
      <c r="E22" s="18">
        <v>43761.426964008111</v>
      </c>
      <c r="F22" s="19">
        <f>E22-D22</f>
        <v>6.8402591568883508E-4</v>
      </c>
      <c r="G22" s="19"/>
      <c r="H22" s="20"/>
      <c r="I22" s="21"/>
      <c r="J22" s="22"/>
      <c r="K22" s="22"/>
    </row>
    <row r="23" spans="1:11" x14ac:dyDescent="0.2">
      <c r="A23" s="15"/>
      <c r="B23" s="15" t="s">
        <v>127</v>
      </c>
      <c r="C23" s="16" t="s">
        <v>144</v>
      </c>
      <c r="D23" s="17">
        <v>43761.426964008111</v>
      </c>
      <c r="E23" s="18">
        <v>43761.429047342288</v>
      </c>
      <c r="F23" s="19">
        <f>E23-D23</f>
        <v>2.0833341768593527E-3</v>
      </c>
      <c r="G23" s="19"/>
      <c r="H23" s="20"/>
      <c r="I23" s="21"/>
      <c r="J23" s="22"/>
      <c r="K23" s="22"/>
    </row>
    <row r="24" spans="1:11" x14ac:dyDescent="0.2">
      <c r="A24" s="15"/>
      <c r="B24" s="15" t="s">
        <v>127</v>
      </c>
      <c r="C24" s="16" t="s">
        <v>145</v>
      </c>
      <c r="D24" s="17">
        <v>43761.429047342288</v>
      </c>
      <c r="E24" s="18">
        <v>43761.436003361596</v>
      </c>
      <c r="F24" s="19">
        <f>E24-D24</f>
        <v>6.9560193078359589E-3</v>
      </c>
      <c r="G24" s="19"/>
      <c r="H24" s="20"/>
      <c r="I24" s="21"/>
      <c r="J24" s="22"/>
      <c r="K24" s="22"/>
    </row>
    <row r="25" spans="1:11" x14ac:dyDescent="0.2">
      <c r="A25" s="15"/>
      <c r="B25" s="15" t="s">
        <v>127</v>
      </c>
      <c r="C25" s="16" t="s">
        <v>146</v>
      </c>
      <c r="D25" s="17">
        <v>43761.436003361596</v>
      </c>
      <c r="E25" s="18">
        <v>43761.436687387599</v>
      </c>
      <c r="F25" s="19">
        <f>E25-D25</f>
        <v>6.8402600300032645E-4</v>
      </c>
      <c r="G25" s="19"/>
      <c r="H25" s="20"/>
      <c r="I25" s="21"/>
      <c r="J25" s="22"/>
      <c r="K25" s="22"/>
    </row>
    <row r="26" spans="1:11" x14ac:dyDescent="0.2">
      <c r="A26" s="15"/>
      <c r="B26" s="15" t="s">
        <v>129</v>
      </c>
      <c r="C26" s="16" t="s">
        <v>144</v>
      </c>
      <c r="D26" s="17">
        <v>43761.436687387599</v>
      </c>
      <c r="E26" s="18">
        <v>43761.43877072246</v>
      </c>
      <c r="F26" s="19">
        <f>E26-D26</f>
        <v>2.0833348607993685E-3</v>
      </c>
      <c r="G26" s="19"/>
      <c r="H26" s="20"/>
      <c r="I26" s="21"/>
      <c r="J26" s="22"/>
      <c r="K26" s="22"/>
    </row>
    <row r="27" spans="1:11" x14ac:dyDescent="0.2">
      <c r="A27" s="15"/>
      <c r="B27" s="15" t="s">
        <v>129</v>
      </c>
      <c r="C27" s="16" t="s">
        <v>145</v>
      </c>
      <c r="D27" s="17">
        <v>43761.43877072246</v>
      </c>
      <c r="E27" s="18">
        <v>43761.445726741331</v>
      </c>
      <c r="F27" s="19">
        <f>E27-D27</f>
        <v>6.956018871278502E-3</v>
      </c>
      <c r="G27" s="19"/>
      <c r="H27" s="20"/>
      <c r="I27" s="21"/>
      <c r="J27" s="22"/>
      <c r="K27" s="22"/>
    </row>
    <row r="28" spans="1:11" x14ac:dyDescent="0.2">
      <c r="A28" s="15"/>
      <c r="B28" s="15" t="s">
        <v>129</v>
      </c>
      <c r="C28" s="16" t="s">
        <v>146</v>
      </c>
      <c r="D28" s="17">
        <v>43761.445726741331</v>
      </c>
      <c r="E28" s="18">
        <v>43761.446410767217</v>
      </c>
      <c r="F28" s="19">
        <f>E28-D28</f>
        <v>6.8402588658500463E-4</v>
      </c>
      <c r="G28" s="19"/>
      <c r="H28" s="20"/>
      <c r="I28" s="21"/>
      <c r="J28" s="22"/>
      <c r="K28" s="22"/>
    </row>
    <row r="29" spans="1:11" x14ac:dyDescent="0.2">
      <c r="A29" s="15"/>
      <c r="B29" s="15" t="s">
        <v>131</v>
      </c>
      <c r="C29" s="16" t="s">
        <v>144</v>
      </c>
      <c r="D29" s="17">
        <v>43761.446410767217</v>
      </c>
      <c r="E29" s="18">
        <v>43761.448494101533</v>
      </c>
      <c r="F29" s="19">
        <f>E29-D29</f>
        <v>2.0833343151025474E-3</v>
      </c>
      <c r="G29" s="19"/>
      <c r="H29" s="20"/>
      <c r="I29" s="21"/>
      <c r="J29" s="22"/>
      <c r="K29" s="22"/>
    </row>
    <row r="30" spans="1:11" x14ac:dyDescent="0.2">
      <c r="A30" s="15"/>
      <c r="B30" s="15" t="s">
        <v>131</v>
      </c>
      <c r="C30" s="16" t="s">
        <v>145</v>
      </c>
      <c r="D30" s="17">
        <v>43761.448494101533</v>
      </c>
      <c r="E30" s="18">
        <v>43761.455450120797</v>
      </c>
      <c r="F30" s="19">
        <f>E30-D30</f>
        <v>6.9560192641802132E-3</v>
      </c>
      <c r="G30" s="19"/>
      <c r="H30" s="20"/>
      <c r="I30" s="21"/>
      <c r="J30" s="22"/>
      <c r="K30" s="22"/>
    </row>
    <row r="31" spans="1:11" x14ac:dyDescent="0.2">
      <c r="A31" s="15"/>
      <c r="B31" s="15" t="s">
        <v>131</v>
      </c>
      <c r="C31" s="16" t="s">
        <v>146</v>
      </c>
      <c r="D31" s="17">
        <v>43761.455450120797</v>
      </c>
      <c r="E31" s="18">
        <v>43761.456134146712</v>
      </c>
      <c r="F31" s="19">
        <f>E31-D31</f>
        <v>6.8402591568883508E-4</v>
      </c>
      <c r="G31" s="19"/>
      <c r="H31" s="20"/>
      <c r="I31" s="21"/>
      <c r="J31" s="22"/>
      <c r="K31" s="22"/>
    </row>
    <row r="32" spans="1:11" x14ac:dyDescent="0.2">
      <c r="A32" s="15"/>
      <c r="B32" s="15" t="s">
        <v>133</v>
      </c>
      <c r="C32" s="16" t="s">
        <v>144</v>
      </c>
      <c r="D32" s="17">
        <v>43761.456134146712</v>
      </c>
      <c r="E32" s="18">
        <v>43761.458217481239</v>
      </c>
      <c r="F32" s="19">
        <f>E32-D32</f>
        <v>2.0833345261053182E-3</v>
      </c>
      <c r="G32" s="19"/>
      <c r="H32" s="20"/>
      <c r="I32" s="21"/>
      <c r="J32" s="22"/>
      <c r="K32" s="22"/>
    </row>
    <row r="33" spans="1:11" x14ac:dyDescent="0.2">
      <c r="A33" s="15"/>
      <c r="B33" s="15" t="s">
        <v>133</v>
      </c>
      <c r="C33" s="16" t="s">
        <v>145</v>
      </c>
      <c r="D33" s="17">
        <v>43761.458217481239</v>
      </c>
      <c r="E33" s="18">
        <v>43761.465173500503</v>
      </c>
      <c r="F33" s="19">
        <f>E33-D33</f>
        <v>6.9560192641802132E-3</v>
      </c>
      <c r="G33" s="19"/>
      <c r="H33" s="20"/>
      <c r="I33" s="21"/>
      <c r="J33" s="22"/>
      <c r="K33" s="22"/>
    </row>
    <row r="34" spans="1:11" x14ac:dyDescent="0.2">
      <c r="A34" s="15"/>
      <c r="B34" s="15" t="s">
        <v>133</v>
      </c>
      <c r="C34" s="16" t="s">
        <v>146</v>
      </c>
      <c r="D34" s="17">
        <v>43761.465173500503</v>
      </c>
      <c r="E34" s="18">
        <v>43761.465857526477</v>
      </c>
      <c r="F34" s="19">
        <f>E34-D34</f>
        <v>6.84025973896496E-4</v>
      </c>
      <c r="G34" s="19"/>
      <c r="H34" s="20"/>
      <c r="I34" s="21"/>
      <c r="J34" s="22"/>
      <c r="K34" s="22"/>
    </row>
    <row r="35" spans="1:11" x14ac:dyDescent="0.2">
      <c r="A35" s="15"/>
      <c r="B35" s="15" t="s">
        <v>134</v>
      </c>
      <c r="C35" s="16" t="s">
        <v>144</v>
      </c>
      <c r="D35" s="17">
        <v>43761.465857526477</v>
      </c>
      <c r="E35" s="18">
        <v>43761.467940860784</v>
      </c>
      <c r="F35" s="19">
        <f>E35-D35</f>
        <v>2.0833343078265898E-3</v>
      </c>
      <c r="G35" s="19"/>
      <c r="H35" s="20"/>
      <c r="I35" s="21"/>
      <c r="J35" s="22"/>
      <c r="K35" s="22"/>
    </row>
    <row r="36" spans="1:11" x14ac:dyDescent="0.2">
      <c r="A36" s="15"/>
      <c r="B36" s="15" t="s">
        <v>134</v>
      </c>
      <c r="C36" s="16" t="s">
        <v>145</v>
      </c>
      <c r="D36" s="17">
        <v>43761.467940860784</v>
      </c>
      <c r="E36" s="18">
        <v>43761.474896879903</v>
      </c>
      <c r="F36" s="19">
        <f>E36-D36</f>
        <v>6.9560191186610609E-3</v>
      </c>
      <c r="G36" s="19"/>
      <c r="H36" s="20"/>
      <c r="I36" s="21"/>
      <c r="J36" s="22"/>
      <c r="K36" s="22"/>
    </row>
    <row r="37" spans="1:11" x14ac:dyDescent="0.2">
      <c r="A37" s="15"/>
      <c r="B37" s="15" t="s">
        <v>134</v>
      </c>
      <c r="C37" s="16" t="s">
        <v>146</v>
      </c>
      <c r="D37" s="17">
        <v>43761.474896879903</v>
      </c>
      <c r="E37" s="18">
        <v>43761.475580906095</v>
      </c>
      <c r="F37" s="19">
        <f>E37-D37</f>
        <v>6.8402619217522442E-4</v>
      </c>
      <c r="G37" s="19"/>
      <c r="H37" s="20"/>
      <c r="I37" s="21"/>
      <c r="J37" s="22"/>
      <c r="K37" s="22"/>
    </row>
    <row r="38" spans="1:11" x14ac:dyDescent="0.2">
      <c r="A38" s="15"/>
      <c r="B38" s="15" t="s">
        <v>135</v>
      </c>
      <c r="C38" s="16" t="s">
        <v>144</v>
      </c>
      <c r="D38" s="17">
        <v>43761.475580906095</v>
      </c>
      <c r="E38" s="18">
        <v>43761.477664240192</v>
      </c>
      <c r="F38" s="19">
        <f>E38-D38</f>
        <v>2.083334096823819E-3</v>
      </c>
      <c r="G38" s="19"/>
      <c r="H38" s="20"/>
      <c r="I38" s="21"/>
      <c r="J38" s="22"/>
      <c r="K38" s="22"/>
    </row>
    <row r="39" spans="1:11" x14ac:dyDescent="0.2">
      <c r="A39" s="15"/>
      <c r="B39" s="15" t="s">
        <v>135</v>
      </c>
      <c r="C39" s="16" t="s">
        <v>145</v>
      </c>
      <c r="D39" s="17">
        <v>43761.477664240192</v>
      </c>
      <c r="E39" s="18">
        <v>43761.484620259776</v>
      </c>
      <c r="F39" s="19">
        <f>E39-D39</f>
        <v>6.9560195843223482E-3</v>
      </c>
      <c r="G39" s="19"/>
      <c r="H39" s="20"/>
      <c r="I39" s="21"/>
      <c r="J39" s="22"/>
      <c r="K39" s="22"/>
    </row>
    <row r="40" spans="1:11" x14ac:dyDescent="0.2">
      <c r="A40" s="15"/>
      <c r="B40" s="15" t="s">
        <v>135</v>
      </c>
      <c r="C40" s="16" t="s">
        <v>146</v>
      </c>
      <c r="D40" s="17">
        <v>43761.484620259776</v>
      </c>
      <c r="E40" s="18">
        <v>43761.485304285321</v>
      </c>
      <c r="F40" s="19">
        <f>E40-D40</f>
        <v>6.8402554461499676E-4</v>
      </c>
      <c r="G40" s="19"/>
      <c r="H40" s="20"/>
      <c r="I40" s="21"/>
      <c r="J40" s="22"/>
      <c r="K40" s="22"/>
    </row>
    <row r="41" spans="1:11" x14ac:dyDescent="0.2">
      <c r="A41" s="15"/>
      <c r="B41" s="15" t="s">
        <v>136</v>
      </c>
      <c r="C41" s="16" t="s">
        <v>144</v>
      </c>
      <c r="D41" s="17">
        <v>43761.485304285321</v>
      </c>
      <c r="E41" s="18">
        <v>43761.487387620124</v>
      </c>
      <c r="F41" s="19">
        <f>E41-D41</f>
        <v>2.0833348025917076E-3</v>
      </c>
      <c r="G41" s="19"/>
      <c r="H41" s="20"/>
      <c r="I41" s="21"/>
      <c r="J41" s="22"/>
      <c r="K41" s="22"/>
    </row>
    <row r="42" spans="1:11" x14ac:dyDescent="0.2">
      <c r="A42" s="15"/>
      <c r="B42" s="15" t="s">
        <v>136</v>
      </c>
      <c r="C42" s="16" t="s">
        <v>145</v>
      </c>
      <c r="D42" s="17">
        <v>43761.487387620124</v>
      </c>
      <c r="E42" s="18">
        <v>43761.494343638922</v>
      </c>
      <c r="F42" s="19">
        <f>E42-D42</f>
        <v>6.9560187985189259E-3</v>
      </c>
      <c r="G42" s="19"/>
      <c r="H42" s="20"/>
      <c r="I42" s="21"/>
      <c r="J42" s="22"/>
      <c r="K42" s="22"/>
    </row>
    <row r="43" spans="1:11" x14ac:dyDescent="0.2">
      <c r="A43" s="15"/>
      <c r="B43" s="15" t="s">
        <v>136</v>
      </c>
      <c r="C43" s="16" t="s">
        <v>146</v>
      </c>
      <c r="D43" s="17">
        <v>43761.494343638922</v>
      </c>
      <c r="E43" s="18">
        <v>43761.495027665369</v>
      </c>
      <c r="F43" s="19">
        <f>E43-D43</f>
        <v>6.8402644683374092E-4</v>
      </c>
      <c r="G43" s="19"/>
      <c r="H43" s="20"/>
      <c r="I43" s="21"/>
      <c r="J43" s="22"/>
      <c r="K43" s="22"/>
    </row>
    <row r="44" spans="1:11" x14ac:dyDescent="0.2">
      <c r="A44" s="15"/>
      <c r="B44" s="15" t="s">
        <v>137</v>
      </c>
      <c r="C44" s="16" t="s">
        <v>144</v>
      </c>
      <c r="D44" s="17">
        <v>43761.495027665369</v>
      </c>
      <c r="E44" s="18">
        <v>43761.497110999699</v>
      </c>
      <c r="F44" s="19">
        <f>E44-D44</f>
        <v>2.0833343296544626E-3</v>
      </c>
      <c r="G44" s="19"/>
      <c r="H44" s="20"/>
      <c r="I44" s="21"/>
      <c r="J44" s="22"/>
      <c r="K44" s="22"/>
    </row>
    <row r="45" spans="1:11" x14ac:dyDescent="0.2">
      <c r="A45" s="15"/>
      <c r="B45" s="15" t="s">
        <v>137</v>
      </c>
      <c r="C45" s="16" t="s">
        <v>145</v>
      </c>
      <c r="D45" s="17">
        <v>43761.497110999699</v>
      </c>
      <c r="E45" s="18">
        <v>43761.504067019021</v>
      </c>
      <c r="F45" s="19">
        <f>E45-D45</f>
        <v>6.9560193223878741E-3</v>
      </c>
      <c r="G45" s="19"/>
      <c r="H45" s="20"/>
      <c r="I45" s="21"/>
      <c r="J45" s="22"/>
      <c r="K45" s="22"/>
    </row>
    <row r="46" spans="1:11" x14ac:dyDescent="0.2">
      <c r="A46" s="15"/>
      <c r="B46" s="15" t="s">
        <v>137</v>
      </c>
      <c r="C46" s="16" t="s">
        <v>146</v>
      </c>
      <c r="D46" s="17">
        <v>43761.504067019021</v>
      </c>
      <c r="E46" s="18">
        <v>43761.504751045017</v>
      </c>
      <c r="F46" s="19">
        <f>E46-D46</f>
        <v>6.8402599572436884E-4</v>
      </c>
      <c r="G46" s="19"/>
      <c r="H46" s="20"/>
      <c r="I46" s="21"/>
      <c r="J46" s="22"/>
      <c r="K46" s="22"/>
    </row>
    <row r="47" spans="1:11" x14ac:dyDescent="0.2">
      <c r="A47" s="15"/>
      <c r="B47" s="15" t="s">
        <v>138</v>
      </c>
      <c r="C47" s="16" t="s">
        <v>144</v>
      </c>
      <c r="D47" s="17">
        <v>43761.504751045017</v>
      </c>
      <c r="E47" s="18">
        <v>43761.50683437987</v>
      </c>
      <c r="F47" s="19">
        <f>E47-D47</f>
        <v>2.0833348535234109E-3</v>
      </c>
      <c r="G47" s="19"/>
      <c r="H47" s="20"/>
      <c r="I47" s="21"/>
      <c r="J47" s="22"/>
      <c r="K47" s="22"/>
    </row>
    <row r="48" spans="1:11" x14ac:dyDescent="0.2">
      <c r="A48" s="15"/>
      <c r="B48" s="15" t="s">
        <v>138</v>
      </c>
      <c r="C48" s="16" t="s">
        <v>145</v>
      </c>
      <c r="D48" s="17">
        <v>43761.50683437987</v>
      </c>
      <c r="E48" s="18">
        <v>43761.513790397992</v>
      </c>
      <c r="F48" s="19">
        <f>E48-D48</f>
        <v>6.9560181218548678E-3</v>
      </c>
      <c r="G48" s="19"/>
      <c r="H48" s="20"/>
      <c r="I48" s="21"/>
      <c r="J48" s="22"/>
      <c r="K48" s="22"/>
    </row>
    <row r="49" spans="1:11" x14ac:dyDescent="0.2">
      <c r="A49" s="15"/>
      <c r="B49" s="15" t="s">
        <v>138</v>
      </c>
      <c r="C49" s="16" t="s">
        <v>146</v>
      </c>
      <c r="D49" s="17">
        <v>43761.513790397992</v>
      </c>
      <c r="E49" s="18">
        <v>43761.514474424534</v>
      </c>
      <c r="F49" s="19">
        <f>E49-D49</f>
        <v>6.840265414211899E-4</v>
      </c>
      <c r="G49" s="19"/>
      <c r="H49" s="20"/>
      <c r="I49" s="21"/>
      <c r="J49" s="22"/>
      <c r="K49" s="22"/>
    </row>
    <row r="50" spans="1:11" x14ac:dyDescent="0.2">
      <c r="A50" s="15"/>
      <c r="B50" s="15" t="s">
        <v>139</v>
      </c>
      <c r="C50" s="16" t="s">
        <v>144</v>
      </c>
      <c r="D50" s="17">
        <v>43761.514474424534</v>
      </c>
      <c r="E50" s="18">
        <v>43761.516557758958</v>
      </c>
      <c r="F50" s="19">
        <f>E50-D50</f>
        <v>2.0833344242419116E-3</v>
      </c>
      <c r="G50" s="19"/>
      <c r="H50" s="20"/>
      <c r="I50" s="21"/>
      <c r="J50" s="22"/>
      <c r="K50" s="22"/>
    </row>
    <row r="51" spans="1:11" x14ac:dyDescent="0.2">
      <c r="A51" s="15"/>
      <c r="B51" s="15" t="s">
        <v>139</v>
      </c>
      <c r="C51" s="16" t="s">
        <v>145</v>
      </c>
      <c r="D51" s="17">
        <v>43761.516557758958</v>
      </c>
      <c r="E51" s="18">
        <v>43761.523513778004</v>
      </c>
      <c r="F51" s="19">
        <f>E51-D51</f>
        <v>6.9560190459014848E-3</v>
      </c>
      <c r="G51" s="19"/>
      <c r="H51" s="20"/>
      <c r="I51" s="21"/>
      <c r="J51" s="22"/>
      <c r="K51" s="22"/>
    </row>
    <row r="52" spans="1:11" x14ac:dyDescent="0.2">
      <c r="A52" s="15"/>
      <c r="B52" s="15" t="s">
        <v>139</v>
      </c>
      <c r="C52" s="16" t="s">
        <v>146</v>
      </c>
      <c r="D52" s="17">
        <v>43761.523513778004</v>
      </c>
      <c r="E52" s="18">
        <v>43761.524197803716</v>
      </c>
      <c r="F52" s="19">
        <f>E52-D52</f>
        <v>6.8402571196202189E-4</v>
      </c>
      <c r="G52" s="19"/>
      <c r="H52" s="20"/>
      <c r="I52" s="21"/>
      <c r="J52" s="22"/>
      <c r="K52" s="22"/>
    </row>
    <row r="53" spans="1:11" x14ac:dyDescent="0.2">
      <c r="A53" s="15"/>
      <c r="B53" s="15" t="s">
        <v>140</v>
      </c>
      <c r="C53" s="16" t="s">
        <v>144</v>
      </c>
      <c r="D53" s="17">
        <v>43761.524197803716</v>
      </c>
      <c r="E53" s="18">
        <v>43761.5262811387</v>
      </c>
      <c r="F53" s="19">
        <f>E53-D53</f>
        <v>2.0833349844906479E-3</v>
      </c>
      <c r="G53" s="19"/>
      <c r="H53" s="20"/>
      <c r="I53" s="21"/>
      <c r="J53" s="22"/>
      <c r="K53" s="22"/>
    </row>
    <row r="54" spans="1:11" x14ac:dyDescent="0.2">
      <c r="A54" s="15"/>
      <c r="B54" s="15" t="s">
        <v>140</v>
      </c>
      <c r="C54" s="16" t="s">
        <v>145</v>
      </c>
      <c r="D54" s="17">
        <v>43761.5262811387</v>
      </c>
      <c r="E54" s="18">
        <v>43761.533237157739</v>
      </c>
      <c r="F54" s="19">
        <f>E54-D54</f>
        <v>6.9560190386255272E-3</v>
      </c>
      <c r="G54" s="19"/>
      <c r="H54" s="20"/>
      <c r="I54" s="21"/>
      <c r="J54" s="22"/>
      <c r="K54" s="22"/>
    </row>
    <row r="55" spans="1:11" x14ac:dyDescent="0.2">
      <c r="A55" s="15"/>
      <c r="B55" s="15" t="s">
        <v>140</v>
      </c>
      <c r="C55" s="16" t="s">
        <v>146</v>
      </c>
      <c r="D55" s="17">
        <v>43761.533237157739</v>
      </c>
      <c r="E55" s="18">
        <v>43761.533921183887</v>
      </c>
      <c r="F55" s="19">
        <f>E55-D55</f>
        <v>6.8402614851947874E-4</v>
      </c>
      <c r="G55" s="19"/>
      <c r="H55" s="20"/>
      <c r="I55" s="21"/>
      <c r="J55" s="22"/>
      <c r="K55" s="22"/>
    </row>
    <row r="56" spans="1:11" x14ac:dyDescent="0.2">
      <c r="A56" s="15"/>
      <c r="B56" s="15" t="s">
        <v>141</v>
      </c>
      <c r="C56" s="16" t="s">
        <v>144</v>
      </c>
      <c r="D56" s="17">
        <v>43761.533921183887</v>
      </c>
      <c r="E56" s="18">
        <v>43761.536004518217</v>
      </c>
      <c r="F56" s="19">
        <f>E56-D56</f>
        <v>2.0833343296544626E-3</v>
      </c>
      <c r="G56" s="19"/>
      <c r="H56" s="20"/>
      <c r="I56" s="21"/>
      <c r="J56" s="22"/>
      <c r="K56" s="22"/>
    </row>
    <row r="57" spans="1:11" x14ac:dyDescent="0.2">
      <c r="A57" s="15"/>
      <c r="B57" s="15" t="s">
        <v>141</v>
      </c>
      <c r="C57" s="16" t="s">
        <v>145</v>
      </c>
      <c r="D57" s="17">
        <v>43761.536004518217</v>
      </c>
      <c r="E57" s="18">
        <v>43761.542960537488</v>
      </c>
      <c r="F57" s="19">
        <f>E57-D57</f>
        <v>6.9560192714561708E-3</v>
      </c>
      <c r="G57" s="19"/>
      <c r="H57" s="20"/>
      <c r="I57" s="21"/>
      <c r="J57" s="22"/>
      <c r="K57" s="22"/>
    </row>
    <row r="58" spans="1:11" x14ac:dyDescent="0.2">
      <c r="A58" s="15"/>
      <c r="B58" s="15" t="s">
        <v>141</v>
      </c>
      <c r="C58" s="16" t="s">
        <v>146</v>
      </c>
      <c r="D58" s="17">
        <v>43761.542960537488</v>
      </c>
      <c r="E58" s="18">
        <v>43761.543644563375</v>
      </c>
      <c r="F58" s="19">
        <f>E58-D58</f>
        <v>6.8402588658500463E-4</v>
      </c>
      <c r="G58" s="19"/>
      <c r="H58" s="20"/>
      <c r="I58" s="21"/>
      <c r="J58" s="22"/>
      <c r="K58" s="22"/>
    </row>
    <row r="59" spans="1:11" x14ac:dyDescent="0.2">
      <c r="A59" s="15"/>
      <c r="B59" s="15" t="s">
        <v>142</v>
      </c>
      <c r="C59" s="16" t="s">
        <v>144</v>
      </c>
      <c r="D59" s="17">
        <v>43761.543644563375</v>
      </c>
      <c r="E59" s="18">
        <v>43761.545727898003</v>
      </c>
      <c r="F59" s="19">
        <f>E59-D59</f>
        <v>2.0833346279687248E-3</v>
      </c>
      <c r="G59" s="19"/>
      <c r="H59" s="20"/>
      <c r="I59" s="21"/>
      <c r="J59" s="22"/>
      <c r="K59" s="22"/>
    </row>
    <row r="60" spans="1:11" x14ac:dyDescent="0.2">
      <c r="A60" s="15"/>
      <c r="B60" s="15" t="s">
        <v>142</v>
      </c>
      <c r="C60" s="16" t="s">
        <v>145</v>
      </c>
      <c r="D60" s="17">
        <v>43761.545727898003</v>
      </c>
      <c r="E60" s="18">
        <v>43761.552683917507</v>
      </c>
      <c r="F60" s="19">
        <f>E60-D60</f>
        <v>6.9560195042868145E-3</v>
      </c>
      <c r="G60" s="19"/>
      <c r="H60" s="20"/>
      <c r="I60" s="21"/>
      <c r="J60" s="22"/>
      <c r="K60" s="22"/>
    </row>
    <row r="61" spans="1:11" x14ac:dyDescent="0.2">
      <c r="A61" s="15"/>
      <c r="B61" s="15" t="s">
        <v>142</v>
      </c>
      <c r="C61" s="16" t="s">
        <v>146</v>
      </c>
      <c r="D61" s="17">
        <v>43761.552683917507</v>
      </c>
      <c r="E61" s="18">
        <v>43761.553367943132</v>
      </c>
      <c r="F61" s="19">
        <f>E61-D61</f>
        <v>6.8402562465053052E-4</v>
      </c>
      <c r="G61" s="19"/>
      <c r="H61" s="20"/>
      <c r="I61" s="21"/>
      <c r="J61" s="22"/>
      <c r="K61" s="22"/>
    </row>
    <row r="62" spans="1:11" x14ac:dyDescent="0.2">
      <c r="A62" s="15"/>
      <c r="B62" s="15" t="s">
        <v>143</v>
      </c>
      <c r="C62" s="16" t="s">
        <v>144</v>
      </c>
      <c r="D62" s="17">
        <v>43761.553367943132</v>
      </c>
      <c r="E62" s="18">
        <v>43761.555104054722</v>
      </c>
      <c r="F62" s="19">
        <f>E62-D62</f>
        <v>1.7361115897074342E-3</v>
      </c>
      <c r="G62" s="19"/>
      <c r="H62" s="20"/>
      <c r="I62" s="21"/>
      <c r="J62" s="22"/>
      <c r="K62" s="22"/>
    </row>
    <row r="63" spans="1:11" x14ac:dyDescent="0.2">
      <c r="A63" s="15"/>
      <c r="B63" s="15" t="s">
        <v>143</v>
      </c>
      <c r="C63" s="16" t="s">
        <v>145</v>
      </c>
      <c r="D63" s="17">
        <v>43761.555104054722</v>
      </c>
      <c r="E63" s="18">
        <v>43761.555810073885</v>
      </c>
      <c r="F63" s="19">
        <f>E63-D63</f>
        <v>7.0601916377199814E-4</v>
      </c>
      <c r="G63" s="19"/>
      <c r="H63" s="20"/>
      <c r="I63" s="21"/>
      <c r="J63" s="22"/>
      <c r="K63" s="22"/>
    </row>
    <row r="64" spans="1:11" x14ac:dyDescent="0.2">
      <c r="A64" s="15"/>
      <c r="B64" s="15" t="s">
        <v>143</v>
      </c>
      <c r="C64" s="16" t="s">
        <v>146</v>
      </c>
      <c r="D64" s="17">
        <v>43761.555810073885</v>
      </c>
      <c r="E64" s="18">
        <v>43761.557506039011</v>
      </c>
      <c r="F64" s="19">
        <f>E64-D64</f>
        <v>1.6959651256911457E-3</v>
      </c>
      <c r="G64" s="19"/>
      <c r="H64" s="20"/>
      <c r="I64" s="21"/>
      <c r="J64" s="22"/>
      <c r="K64" s="22"/>
    </row>
    <row r="65" spans="1:11" x14ac:dyDescent="0.2">
      <c r="A65" s="15" t="s">
        <v>75</v>
      </c>
      <c r="B65" s="15"/>
      <c r="C65" s="16"/>
      <c r="D65" s="17">
        <v>43761.557506087964</v>
      </c>
      <c r="E65" s="18">
        <v>43761.560504990441</v>
      </c>
      <c r="F65" s="19">
        <f>E65-D65</f>
        <v>2.998902476974763E-3</v>
      </c>
      <c r="G65" s="19">
        <f>D65-E64</f>
        <v>4.8952642828226089E-8</v>
      </c>
      <c r="H65" s="20" t="s">
        <v>74</v>
      </c>
      <c r="I65" s="21" t="s">
        <v>76</v>
      </c>
      <c r="J65" s="22"/>
      <c r="K65" s="22"/>
    </row>
    <row r="66" spans="1:11" x14ac:dyDescent="0.2">
      <c r="A66" s="15" t="s">
        <v>66</v>
      </c>
      <c r="B66" s="15"/>
      <c r="C66" s="16"/>
      <c r="D66" s="17">
        <v>43761.560505023146</v>
      </c>
      <c r="E66" s="18">
        <v>43761.571801852013</v>
      </c>
      <c r="F66" s="19">
        <f>E66-D66</f>
        <v>1.1296828866761643E-2</v>
      </c>
      <c r="G66" s="19">
        <f>D66-E65</f>
        <v>3.2705429475754499E-8</v>
      </c>
      <c r="H66" s="20" t="s">
        <v>68</v>
      </c>
      <c r="I66" s="21" t="s">
        <v>67</v>
      </c>
      <c r="J66" s="22"/>
      <c r="K66" s="22"/>
    </row>
    <row r="67" spans="1:11" x14ac:dyDescent="0.2">
      <c r="A67" s="15" t="s">
        <v>69</v>
      </c>
      <c r="B67" s="15"/>
      <c r="C67" s="16"/>
      <c r="D67" s="17">
        <v>43761.586391296296</v>
      </c>
      <c r="E67" s="18">
        <v>43761.597861816183</v>
      </c>
      <c r="F67" s="19">
        <f>E67-D67</f>
        <v>1.147051988664316E-2</v>
      </c>
      <c r="G67" s="19">
        <f>D67-E66</f>
        <v>1.458944428304676E-2</v>
      </c>
      <c r="H67" s="20" t="s">
        <v>71</v>
      </c>
      <c r="I67" s="21" t="s">
        <v>70</v>
      </c>
      <c r="J67" s="22"/>
      <c r="K67" s="22"/>
    </row>
    <row r="68" spans="1:11" x14ac:dyDescent="0.2">
      <c r="A68" s="15"/>
      <c r="B68" s="15"/>
      <c r="C68" s="16"/>
      <c r="D68" s="17"/>
      <c r="E68" s="18"/>
      <c r="F68" s="19"/>
      <c r="G68" s="19"/>
      <c r="H68" s="20"/>
      <c r="I68" s="21"/>
      <c r="J68" s="22"/>
      <c r="K68" s="22"/>
    </row>
    <row r="69" spans="1:11" x14ac:dyDescent="0.2">
      <c r="A69" s="23"/>
    </row>
    <row r="70" spans="1:11" ht="15.75" x14ac:dyDescent="0.25">
      <c r="A70" s="10" t="s">
        <v>14</v>
      </c>
    </row>
    <row r="71" spans="1:11" x14ac:dyDescent="0.2">
      <c r="A71" s="24"/>
      <c r="C71" s="25" t="s">
        <v>15</v>
      </c>
      <c r="D71" s="25"/>
      <c r="E71" s="25" t="s">
        <v>16</v>
      </c>
      <c r="F71" s="25"/>
      <c r="G71" s="25" t="s">
        <v>17</v>
      </c>
      <c r="H71" s="25"/>
    </row>
    <row r="72" spans="1:11" x14ac:dyDescent="0.2">
      <c r="A72" s="26" t="s">
        <v>5</v>
      </c>
      <c r="B72" s="26" t="s">
        <v>18</v>
      </c>
      <c r="C72" s="26" t="s">
        <v>19</v>
      </c>
      <c r="D72" s="26" t="s">
        <v>20</v>
      </c>
      <c r="E72" s="26" t="s">
        <v>19</v>
      </c>
      <c r="F72" s="26" t="s">
        <v>20</v>
      </c>
      <c r="G72" s="26" t="s">
        <v>19</v>
      </c>
      <c r="H72" s="26" t="s">
        <v>20</v>
      </c>
    </row>
    <row r="73" spans="1:11" x14ac:dyDescent="0.2">
      <c r="A73" s="27" t="s">
        <v>60</v>
      </c>
      <c r="B73" s="16" t="s">
        <v>77</v>
      </c>
      <c r="C73" s="28">
        <v>29823313379328</v>
      </c>
      <c r="D73" s="29">
        <f>C73/SUM($C73,$E73,$G73)</f>
        <v>0.45</v>
      </c>
      <c r="E73" s="28">
        <v>29823313379328</v>
      </c>
      <c r="F73" s="29">
        <f>E73/SUM($C73,$E73,$G73)</f>
        <v>0.45</v>
      </c>
      <c r="G73" s="28">
        <v>6627402973184</v>
      </c>
      <c r="H73" s="29">
        <f>G73/SUM($C73,$E73,$G73)</f>
        <v>0.1</v>
      </c>
    </row>
    <row r="74" spans="1:11" x14ac:dyDescent="0.2">
      <c r="A74" s="27" t="s">
        <v>60</v>
      </c>
      <c r="B74" s="16" t="s">
        <v>78</v>
      </c>
      <c r="C74" s="28">
        <v>29823313379328</v>
      </c>
      <c r="D74" s="29">
        <f>C74/SUM($C74,$E74,$G74)</f>
        <v>0.45</v>
      </c>
      <c r="E74" s="28">
        <v>29823313379328</v>
      </c>
      <c r="F74" s="29">
        <f>E74/SUM($C74,$E74,$G74)</f>
        <v>0.45</v>
      </c>
      <c r="G74" s="28">
        <v>6627402973184</v>
      </c>
      <c r="H74" s="29">
        <f>G74/SUM($C74,$E74,$G74)</f>
        <v>0.1</v>
      </c>
    </row>
    <row r="75" spans="1:11" x14ac:dyDescent="0.2">
      <c r="A75" s="27" t="s">
        <v>60</v>
      </c>
      <c r="B75" s="16" t="s">
        <v>79</v>
      </c>
      <c r="C75" s="28">
        <v>29823313379328</v>
      </c>
      <c r="D75" s="29">
        <f>C75/SUM($C75,$E75,$G75)</f>
        <v>0.45</v>
      </c>
      <c r="E75" s="28">
        <v>29823313379328</v>
      </c>
      <c r="F75" s="29">
        <f>E75/SUM($C75,$E75,$G75)</f>
        <v>0.45</v>
      </c>
      <c r="G75" s="28">
        <v>6627402973184</v>
      </c>
      <c r="H75" s="29">
        <f>G75/SUM($C75,$E75,$G75)</f>
        <v>0.1</v>
      </c>
    </row>
    <row r="76" spans="1:11" x14ac:dyDescent="0.2">
      <c r="A76" s="27" t="s">
        <v>60</v>
      </c>
      <c r="B76" s="16" t="s">
        <v>80</v>
      </c>
      <c r="C76" s="28">
        <v>29823313379328</v>
      </c>
      <c r="D76" s="29">
        <f>C76/SUM($C76,$E76,$G76)</f>
        <v>0.45</v>
      </c>
      <c r="E76" s="28">
        <v>29823313379328</v>
      </c>
      <c r="F76" s="29">
        <f>E76/SUM($C76,$E76,$G76)</f>
        <v>0.45</v>
      </c>
      <c r="G76" s="28">
        <v>6627402973184</v>
      </c>
      <c r="H76" s="29">
        <f>G76/SUM($C76,$E76,$G76)</f>
        <v>0.1</v>
      </c>
    </row>
    <row r="77" spans="1:11" x14ac:dyDescent="0.2">
      <c r="A77" s="27" t="s">
        <v>60</v>
      </c>
      <c r="B77" s="16" t="s">
        <v>81</v>
      </c>
      <c r="C77" s="28">
        <v>29823313379328</v>
      </c>
      <c r="D77" s="29">
        <f>C77/SUM($C77,$E77,$G77)</f>
        <v>0.45</v>
      </c>
      <c r="E77" s="28">
        <v>29823313379328</v>
      </c>
      <c r="F77" s="29">
        <f>E77/SUM($C77,$E77,$G77)</f>
        <v>0.45</v>
      </c>
      <c r="G77" s="28">
        <v>6627402973184</v>
      </c>
      <c r="H77" s="29">
        <f>G77/SUM($C77,$E77,$G77)</f>
        <v>0.1</v>
      </c>
    </row>
    <row r="78" spans="1:11" x14ac:dyDescent="0.2">
      <c r="A78" s="27" t="s">
        <v>60</v>
      </c>
      <c r="B78" s="16" t="s">
        <v>82</v>
      </c>
      <c r="C78" s="28">
        <v>29823313379328</v>
      </c>
      <c r="D78" s="29">
        <f>C78/SUM($C78,$E78,$G78)</f>
        <v>0.45</v>
      </c>
      <c r="E78" s="28">
        <v>29823313379328</v>
      </c>
      <c r="F78" s="29">
        <f>E78/SUM($C78,$E78,$G78)</f>
        <v>0.45</v>
      </c>
      <c r="G78" s="28">
        <v>6627402973184</v>
      </c>
      <c r="H78" s="29">
        <f>G78/SUM($C78,$E78,$G78)</f>
        <v>0.1</v>
      </c>
    </row>
    <row r="79" spans="1:11" x14ac:dyDescent="0.2">
      <c r="A79" s="27" t="s">
        <v>60</v>
      </c>
      <c r="B79" s="16" t="s">
        <v>83</v>
      </c>
      <c r="C79" s="28">
        <v>29823313379328</v>
      </c>
      <c r="D79" s="29">
        <f>C79/SUM($C79,$E79,$G79)</f>
        <v>0.45</v>
      </c>
      <c r="E79" s="28">
        <v>29823313379328</v>
      </c>
      <c r="F79" s="29">
        <f>E79/SUM($C79,$E79,$G79)</f>
        <v>0.45</v>
      </c>
      <c r="G79" s="28">
        <v>6627402973184</v>
      </c>
      <c r="H79" s="29">
        <f>G79/SUM($C79,$E79,$G79)</f>
        <v>0.1</v>
      </c>
    </row>
    <row r="80" spans="1:11" x14ac:dyDescent="0.2">
      <c r="A80" s="27" t="s">
        <v>60</v>
      </c>
      <c r="B80" s="16" t="s">
        <v>84</v>
      </c>
      <c r="C80" s="28">
        <v>29823313379328</v>
      </c>
      <c r="D80" s="29">
        <f>C80/SUM($C80,$E80,$G80)</f>
        <v>0.45</v>
      </c>
      <c r="E80" s="28">
        <v>29823313379328</v>
      </c>
      <c r="F80" s="29">
        <f>E80/SUM($C80,$E80,$G80)</f>
        <v>0.45</v>
      </c>
      <c r="G80" s="28">
        <v>6627402973184</v>
      </c>
      <c r="H80" s="29">
        <f>G80/SUM($C80,$E80,$G80)</f>
        <v>0.1</v>
      </c>
    </row>
    <row r="81" spans="1:8" x14ac:dyDescent="0.2">
      <c r="A81" s="27" t="s">
        <v>72</v>
      </c>
      <c r="B81" s="16" t="s">
        <v>77</v>
      </c>
      <c r="C81" s="28">
        <v>29823313379328</v>
      </c>
      <c r="D81" s="29">
        <f>C81/SUM($C81,$E81,$G81)</f>
        <v>0.45</v>
      </c>
      <c r="E81" s="28">
        <v>29823313379328</v>
      </c>
      <c r="F81" s="29">
        <f>E81/SUM($C81,$E81,$G81)</f>
        <v>0.45</v>
      </c>
      <c r="G81" s="28">
        <v>6627402973184</v>
      </c>
      <c r="H81" s="29">
        <f>G81/SUM($C81,$E81,$G81)</f>
        <v>0.1</v>
      </c>
    </row>
    <row r="82" spans="1:8" x14ac:dyDescent="0.2">
      <c r="A82" s="27" t="s">
        <v>63</v>
      </c>
      <c r="B82" s="16" t="s">
        <v>77</v>
      </c>
      <c r="C82" s="28">
        <v>29823313379328</v>
      </c>
      <c r="D82" s="29">
        <f>C82/SUM($C82,$E82,$G82)</f>
        <v>0.45</v>
      </c>
      <c r="E82" s="28">
        <v>29823313379328</v>
      </c>
      <c r="F82" s="29">
        <f>E82/SUM($C82,$E82,$G82)</f>
        <v>0.45</v>
      </c>
      <c r="G82" s="28">
        <v>6627402973184</v>
      </c>
      <c r="H82" s="29">
        <f>G82/SUM($C82,$E82,$G82)</f>
        <v>0.1</v>
      </c>
    </row>
    <row r="83" spans="1:8" x14ac:dyDescent="0.2">
      <c r="A83" s="27" t="s">
        <v>63</v>
      </c>
      <c r="B83" s="16" t="s">
        <v>78</v>
      </c>
      <c r="C83" s="28">
        <v>29823313379328</v>
      </c>
      <c r="D83" s="29">
        <f>C83/SUM($C83,$E83,$G83)</f>
        <v>0.45</v>
      </c>
      <c r="E83" s="28">
        <v>29823313379328</v>
      </c>
      <c r="F83" s="29">
        <f>E83/SUM($C83,$E83,$G83)</f>
        <v>0.45</v>
      </c>
      <c r="G83" s="28">
        <v>6627402973184</v>
      </c>
      <c r="H83" s="29">
        <f>G83/SUM($C83,$E83,$G83)</f>
        <v>0.1</v>
      </c>
    </row>
    <row r="84" spans="1:8" x14ac:dyDescent="0.2">
      <c r="A84" s="27" t="s">
        <v>63</v>
      </c>
      <c r="B84" s="16" t="s">
        <v>85</v>
      </c>
      <c r="C84" s="28">
        <v>29823313379328</v>
      </c>
      <c r="D84" s="29">
        <f>C84/SUM($C84,$E84,$G84)</f>
        <v>0.45</v>
      </c>
      <c r="E84" s="28">
        <v>29823313379328</v>
      </c>
      <c r="F84" s="29">
        <f>E84/SUM($C84,$E84,$G84)</f>
        <v>0.45</v>
      </c>
      <c r="G84" s="28">
        <v>6627402973184</v>
      </c>
      <c r="H84" s="29">
        <f>G84/SUM($C84,$E84,$G84)</f>
        <v>0.1</v>
      </c>
    </row>
    <row r="85" spans="1:8" x14ac:dyDescent="0.2">
      <c r="A85" s="27" t="s">
        <v>63</v>
      </c>
      <c r="B85" s="16" t="s">
        <v>86</v>
      </c>
      <c r="C85" s="28">
        <v>29823313379328</v>
      </c>
      <c r="D85" s="29">
        <f>C85/SUM($C85,$E85,$G85)</f>
        <v>0.45</v>
      </c>
      <c r="E85" s="28">
        <v>29823313379328</v>
      </c>
      <c r="F85" s="29">
        <f>E85/SUM($C85,$E85,$G85)</f>
        <v>0.45</v>
      </c>
      <c r="G85" s="28">
        <v>6627402973184</v>
      </c>
      <c r="H85" s="29">
        <f>G85/SUM($C85,$E85,$G85)</f>
        <v>0.1</v>
      </c>
    </row>
    <row r="86" spans="1:8" x14ac:dyDescent="0.2">
      <c r="A86" s="27" t="s">
        <v>63</v>
      </c>
      <c r="B86" s="16" t="s">
        <v>87</v>
      </c>
      <c r="C86" s="28">
        <v>29823313379328</v>
      </c>
      <c r="D86" s="29">
        <f>C86/SUM($C86,$E86,$G86)</f>
        <v>0.45</v>
      </c>
      <c r="E86" s="28">
        <v>29823313379328</v>
      </c>
      <c r="F86" s="29">
        <f>E86/SUM($C86,$E86,$G86)</f>
        <v>0.45</v>
      </c>
      <c r="G86" s="28">
        <v>6627402973184</v>
      </c>
      <c r="H86" s="29">
        <f>G86/SUM($C86,$E86,$G86)</f>
        <v>0.1</v>
      </c>
    </row>
    <row r="87" spans="1:8" x14ac:dyDescent="0.2">
      <c r="A87" s="27" t="s">
        <v>63</v>
      </c>
      <c r="B87" s="16" t="s">
        <v>88</v>
      </c>
      <c r="C87" s="28">
        <v>29823313379328</v>
      </c>
      <c r="D87" s="29">
        <f>C87/SUM($C87,$E87,$G87)</f>
        <v>0.45</v>
      </c>
      <c r="E87" s="28">
        <v>29823313379328</v>
      </c>
      <c r="F87" s="29">
        <f>E87/SUM($C87,$E87,$G87)</f>
        <v>0.45</v>
      </c>
      <c r="G87" s="28">
        <v>6627402973184</v>
      </c>
      <c r="H87" s="29">
        <f>G87/SUM($C87,$E87,$G87)</f>
        <v>0.1</v>
      </c>
    </row>
    <row r="88" spans="1:8" x14ac:dyDescent="0.2">
      <c r="A88" s="27" t="s">
        <v>63</v>
      </c>
      <c r="B88" s="16" t="s">
        <v>89</v>
      </c>
      <c r="C88" s="28">
        <v>29823313379328</v>
      </c>
      <c r="D88" s="29">
        <f>C88/SUM($C88,$E88,$G88)</f>
        <v>0.45</v>
      </c>
      <c r="E88" s="28">
        <v>29823313379328</v>
      </c>
      <c r="F88" s="29">
        <f>E88/SUM($C88,$E88,$G88)</f>
        <v>0.45</v>
      </c>
      <c r="G88" s="28">
        <v>6627402973184</v>
      </c>
      <c r="H88" s="29">
        <f>G88/SUM($C88,$E88,$G88)</f>
        <v>0.1</v>
      </c>
    </row>
    <row r="89" spans="1:8" x14ac:dyDescent="0.2">
      <c r="A89" s="27" t="s">
        <v>63</v>
      </c>
      <c r="B89" s="16" t="s">
        <v>90</v>
      </c>
      <c r="C89" s="28">
        <v>29823313379328</v>
      </c>
      <c r="D89" s="29">
        <f>C89/SUM($C89,$E89,$G89)</f>
        <v>0.45</v>
      </c>
      <c r="E89" s="28">
        <v>29823313379328</v>
      </c>
      <c r="F89" s="29">
        <f>E89/SUM($C89,$E89,$G89)</f>
        <v>0.45</v>
      </c>
      <c r="G89" s="28">
        <v>6627402973184</v>
      </c>
      <c r="H89" s="29">
        <f>G89/SUM($C89,$E89,$G89)</f>
        <v>0.1</v>
      </c>
    </row>
    <row r="90" spans="1:8" x14ac:dyDescent="0.2">
      <c r="A90" s="27" t="s">
        <v>63</v>
      </c>
      <c r="B90" s="16" t="s">
        <v>91</v>
      </c>
      <c r="C90" s="28">
        <v>29823313379328</v>
      </c>
      <c r="D90" s="29">
        <f>C90/SUM($C90,$E90,$G90)</f>
        <v>0.45</v>
      </c>
      <c r="E90" s="28">
        <v>29823313379328</v>
      </c>
      <c r="F90" s="29">
        <f>E90/SUM($C90,$E90,$G90)</f>
        <v>0.45</v>
      </c>
      <c r="G90" s="28">
        <v>6627402973184</v>
      </c>
      <c r="H90" s="29">
        <f>G90/SUM($C90,$E90,$G90)</f>
        <v>0.1</v>
      </c>
    </row>
    <row r="91" spans="1:8" x14ac:dyDescent="0.2">
      <c r="A91" s="27" t="s">
        <v>63</v>
      </c>
      <c r="B91" s="16" t="s">
        <v>92</v>
      </c>
      <c r="C91" s="28">
        <v>29823313379328</v>
      </c>
      <c r="D91" s="29">
        <f>C91/SUM($C91,$E91,$G91)</f>
        <v>0.45</v>
      </c>
      <c r="E91" s="28">
        <v>29823313379328</v>
      </c>
      <c r="F91" s="29">
        <f>E91/SUM($C91,$E91,$G91)</f>
        <v>0.45</v>
      </c>
      <c r="G91" s="28">
        <v>6627402973184</v>
      </c>
      <c r="H91" s="29">
        <f>G91/SUM($C91,$E91,$G91)</f>
        <v>0.1</v>
      </c>
    </row>
    <row r="92" spans="1:8" x14ac:dyDescent="0.2">
      <c r="A92" s="27" t="s">
        <v>63</v>
      </c>
      <c r="B92" s="16" t="s">
        <v>93</v>
      </c>
      <c r="C92" s="28">
        <v>29823313379328</v>
      </c>
      <c r="D92" s="29">
        <f>C92/SUM($C92,$E92,$G92)</f>
        <v>0.45</v>
      </c>
      <c r="E92" s="28">
        <v>29823313379328</v>
      </c>
      <c r="F92" s="29">
        <f>E92/SUM($C92,$E92,$G92)</f>
        <v>0.45</v>
      </c>
      <c r="G92" s="28">
        <v>6627402973184</v>
      </c>
      <c r="H92" s="29">
        <f>G92/SUM($C92,$E92,$G92)</f>
        <v>0.1</v>
      </c>
    </row>
    <row r="93" spans="1:8" x14ac:dyDescent="0.2">
      <c r="A93" s="27" t="s">
        <v>63</v>
      </c>
      <c r="B93" s="16" t="s">
        <v>94</v>
      </c>
      <c r="C93" s="28">
        <v>29823313379328</v>
      </c>
      <c r="D93" s="29">
        <f>C93/SUM($C93,$E93,$G93)</f>
        <v>0.45</v>
      </c>
      <c r="E93" s="28">
        <v>29823313379328</v>
      </c>
      <c r="F93" s="29">
        <f>E93/SUM($C93,$E93,$G93)</f>
        <v>0.45</v>
      </c>
      <c r="G93" s="28">
        <v>6627402973184</v>
      </c>
      <c r="H93" s="29">
        <f>G93/SUM($C93,$E93,$G93)</f>
        <v>0.1</v>
      </c>
    </row>
    <row r="94" spans="1:8" x14ac:dyDescent="0.2">
      <c r="A94" s="27" t="s">
        <v>63</v>
      </c>
      <c r="B94" s="16" t="s">
        <v>79</v>
      </c>
      <c r="C94" s="28">
        <v>29823313379328</v>
      </c>
      <c r="D94" s="29">
        <f>C94/SUM($C94,$E94,$G94)</f>
        <v>0.45</v>
      </c>
      <c r="E94" s="28">
        <v>29823313379328</v>
      </c>
      <c r="F94" s="29">
        <f>E94/SUM($C94,$E94,$G94)</f>
        <v>0.45</v>
      </c>
      <c r="G94" s="28">
        <v>6627402973184</v>
      </c>
      <c r="H94" s="29">
        <f>G94/SUM($C94,$E94,$G94)</f>
        <v>0.1</v>
      </c>
    </row>
    <row r="95" spans="1:8" x14ac:dyDescent="0.2">
      <c r="A95" s="27" t="s">
        <v>63</v>
      </c>
      <c r="B95" s="16" t="s">
        <v>95</v>
      </c>
      <c r="C95" s="28">
        <v>29823313379328</v>
      </c>
      <c r="D95" s="29">
        <f>C95/SUM($C95,$E95,$G95)</f>
        <v>0.45</v>
      </c>
      <c r="E95" s="28">
        <v>29823313379328</v>
      </c>
      <c r="F95" s="29">
        <f>E95/SUM($C95,$E95,$G95)</f>
        <v>0.45</v>
      </c>
      <c r="G95" s="28">
        <v>6627402973184</v>
      </c>
      <c r="H95" s="29">
        <f>G95/SUM($C95,$E95,$G95)</f>
        <v>0.1</v>
      </c>
    </row>
    <row r="96" spans="1:8" x14ac:dyDescent="0.2">
      <c r="A96" s="27" t="s">
        <v>63</v>
      </c>
      <c r="B96" s="16" t="s">
        <v>96</v>
      </c>
      <c r="C96" s="28">
        <v>29823313379328</v>
      </c>
      <c r="D96" s="29">
        <f>C96/SUM($C96,$E96,$G96)</f>
        <v>0.45</v>
      </c>
      <c r="E96" s="28">
        <v>29823313379328</v>
      </c>
      <c r="F96" s="29">
        <f>E96/SUM($C96,$E96,$G96)</f>
        <v>0.45</v>
      </c>
      <c r="G96" s="28">
        <v>6627402973184</v>
      </c>
      <c r="H96" s="29">
        <f>G96/SUM($C96,$E96,$G96)</f>
        <v>0.1</v>
      </c>
    </row>
    <row r="97" spans="1:8" x14ac:dyDescent="0.2">
      <c r="A97" s="27" t="s">
        <v>63</v>
      </c>
      <c r="B97" s="16" t="s">
        <v>97</v>
      </c>
      <c r="C97" s="28">
        <v>29823313379328</v>
      </c>
      <c r="D97" s="29">
        <f>C97/SUM($C97,$E97,$G97)</f>
        <v>0.45</v>
      </c>
      <c r="E97" s="28">
        <v>29823313379328</v>
      </c>
      <c r="F97" s="29">
        <f>E97/SUM($C97,$E97,$G97)</f>
        <v>0.45</v>
      </c>
      <c r="G97" s="28">
        <v>6627402973184</v>
      </c>
      <c r="H97" s="29">
        <f>G97/SUM($C97,$E97,$G97)</f>
        <v>0.1</v>
      </c>
    </row>
    <row r="98" spans="1:8" x14ac:dyDescent="0.2">
      <c r="A98" s="27" t="s">
        <v>63</v>
      </c>
      <c r="B98" s="16" t="s">
        <v>98</v>
      </c>
      <c r="C98" s="28">
        <v>29823313379328</v>
      </c>
      <c r="D98" s="29">
        <f>C98/SUM($C98,$E98,$G98)</f>
        <v>0.45</v>
      </c>
      <c r="E98" s="28">
        <v>29823313379328</v>
      </c>
      <c r="F98" s="29">
        <f>E98/SUM($C98,$E98,$G98)</f>
        <v>0.45</v>
      </c>
      <c r="G98" s="28">
        <v>6627402973184</v>
      </c>
      <c r="H98" s="29">
        <f>G98/SUM($C98,$E98,$G98)</f>
        <v>0.1</v>
      </c>
    </row>
    <row r="99" spans="1:8" x14ac:dyDescent="0.2">
      <c r="A99" s="27" t="s">
        <v>63</v>
      </c>
      <c r="B99" s="16" t="s">
        <v>99</v>
      </c>
      <c r="C99" s="28">
        <v>29823313379328</v>
      </c>
      <c r="D99" s="29">
        <f>C99/SUM($C99,$E99,$G99)</f>
        <v>0.45</v>
      </c>
      <c r="E99" s="28">
        <v>29823313379328</v>
      </c>
      <c r="F99" s="29">
        <f>E99/SUM($C99,$E99,$G99)</f>
        <v>0.45</v>
      </c>
      <c r="G99" s="28">
        <v>6627402973184</v>
      </c>
      <c r="H99" s="29">
        <f>G99/SUM($C99,$E99,$G99)</f>
        <v>0.1</v>
      </c>
    </row>
    <row r="100" spans="1:8" x14ac:dyDescent="0.2">
      <c r="A100" s="27" t="s">
        <v>63</v>
      </c>
      <c r="B100" s="16" t="s">
        <v>100</v>
      </c>
      <c r="C100" s="28">
        <v>29823313379328</v>
      </c>
      <c r="D100" s="29">
        <f>C100/SUM($C100,$E100,$G100)</f>
        <v>0.45</v>
      </c>
      <c r="E100" s="28">
        <v>29823313379328</v>
      </c>
      <c r="F100" s="29">
        <f>E100/SUM($C100,$E100,$G100)</f>
        <v>0.45</v>
      </c>
      <c r="G100" s="28">
        <v>6627402973184</v>
      </c>
      <c r="H100" s="29">
        <f>G100/SUM($C100,$E100,$G100)</f>
        <v>0.1</v>
      </c>
    </row>
    <row r="101" spans="1:8" x14ac:dyDescent="0.2">
      <c r="A101" s="27" t="s">
        <v>63</v>
      </c>
      <c r="B101" s="16" t="s">
        <v>101</v>
      </c>
      <c r="C101" s="28">
        <v>29823313379328</v>
      </c>
      <c r="D101" s="29">
        <f>C101/SUM($C101,$E101,$G101)</f>
        <v>0.45</v>
      </c>
      <c r="E101" s="28">
        <v>29823313379328</v>
      </c>
      <c r="F101" s="29">
        <f>E101/SUM($C101,$E101,$G101)</f>
        <v>0.45</v>
      </c>
      <c r="G101" s="28">
        <v>6627402973184</v>
      </c>
      <c r="H101" s="29">
        <f>G101/SUM($C101,$E101,$G101)</f>
        <v>0.1</v>
      </c>
    </row>
    <row r="102" spans="1:8" x14ac:dyDescent="0.2">
      <c r="A102" s="27" t="s">
        <v>63</v>
      </c>
      <c r="B102" s="16" t="s">
        <v>102</v>
      </c>
      <c r="C102" s="28">
        <v>29823313379328</v>
      </c>
      <c r="D102" s="29">
        <f>C102/SUM($C102,$E102,$G102)</f>
        <v>0.45</v>
      </c>
      <c r="E102" s="28">
        <v>29823313379328</v>
      </c>
      <c r="F102" s="29">
        <f>E102/SUM($C102,$E102,$G102)</f>
        <v>0.45</v>
      </c>
      <c r="G102" s="28">
        <v>6627402973184</v>
      </c>
      <c r="H102" s="29">
        <f>G102/SUM($C102,$E102,$G102)</f>
        <v>0.1</v>
      </c>
    </row>
    <row r="103" spans="1:8" x14ac:dyDescent="0.2">
      <c r="A103" s="27" t="s">
        <v>63</v>
      </c>
      <c r="B103" s="16" t="s">
        <v>103</v>
      </c>
      <c r="C103" s="28">
        <v>29823313379328</v>
      </c>
      <c r="D103" s="29">
        <f>C103/SUM($C103,$E103,$G103)</f>
        <v>0.45</v>
      </c>
      <c r="E103" s="28">
        <v>29823313379328</v>
      </c>
      <c r="F103" s="29">
        <f>E103/SUM($C103,$E103,$G103)</f>
        <v>0.45</v>
      </c>
      <c r="G103" s="28">
        <v>6627402973184</v>
      </c>
      <c r="H103" s="29">
        <f>G103/SUM($C103,$E103,$G103)</f>
        <v>0.1</v>
      </c>
    </row>
    <row r="104" spans="1:8" x14ac:dyDescent="0.2">
      <c r="A104" s="27" t="s">
        <v>63</v>
      </c>
      <c r="B104" s="16" t="s">
        <v>104</v>
      </c>
      <c r="C104" s="28">
        <v>29823313379328</v>
      </c>
      <c r="D104" s="29">
        <f>C104/SUM($C104,$E104,$G104)</f>
        <v>0.45</v>
      </c>
      <c r="E104" s="28">
        <v>29823313379328</v>
      </c>
      <c r="F104" s="29">
        <f>E104/SUM($C104,$E104,$G104)</f>
        <v>0.45</v>
      </c>
      <c r="G104" s="28">
        <v>6627402973184</v>
      </c>
      <c r="H104" s="29">
        <f>G104/SUM($C104,$E104,$G104)</f>
        <v>0.1</v>
      </c>
    </row>
    <row r="105" spans="1:8" x14ac:dyDescent="0.2">
      <c r="A105" s="27" t="s">
        <v>63</v>
      </c>
      <c r="B105" s="16" t="s">
        <v>80</v>
      </c>
      <c r="C105" s="28">
        <v>29823313379328</v>
      </c>
      <c r="D105" s="29">
        <f>C105/SUM($C105,$E105,$G105)</f>
        <v>0.45</v>
      </c>
      <c r="E105" s="28">
        <v>29823313379328</v>
      </c>
      <c r="F105" s="29">
        <f>E105/SUM($C105,$E105,$G105)</f>
        <v>0.45</v>
      </c>
      <c r="G105" s="28">
        <v>6627402973184</v>
      </c>
      <c r="H105" s="29">
        <f>G105/SUM($C105,$E105,$G105)</f>
        <v>0.1</v>
      </c>
    </row>
    <row r="106" spans="1:8" x14ac:dyDescent="0.2">
      <c r="A106" s="27" t="s">
        <v>63</v>
      </c>
      <c r="B106" s="16" t="s">
        <v>105</v>
      </c>
      <c r="C106" s="28">
        <v>29823313379328</v>
      </c>
      <c r="D106" s="29">
        <f>C106/SUM($C106,$E106,$G106)</f>
        <v>0.45</v>
      </c>
      <c r="E106" s="28">
        <v>29823313379328</v>
      </c>
      <c r="F106" s="29">
        <f>E106/SUM($C106,$E106,$G106)</f>
        <v>0.45</v>
      </c>
      <c r="G106" s="28">
        <v>6627402973184</v>
      </c>
      <c r="H106" s="29">
        <f>G106/SUM($C106,$E106,$G106)</f>
        <v>0.1</v>
      </c>
    </row>
    <row r="107" spans="1:8" x14ac:dyDescent="0.2">
      <c r="A107" s="27" t="s">
        <v>63</v>
      </c>
      <c r="B107" s="16" t="s">
        <v>106</v>
      </c>
      <c r="C107" s="28">
        <v>29823313379328</v>
      </c>
      <c r="D107" s="29">
        <f>C107/SUM($C107,$E107,$G107)</f>
        <v>0.45</v>
      </c>
      <c r="E107" s="28">
        <v>29823313379328</v>
      </c>
      <c r="F107" s="29">
        <f>E107/SUM($C107,$E107,$G107)</f>
        <v>0.45</v>
      </c>
      <c r="G107" s="28">
        <v>6627402973184</v>
      </c>
      <c r="H107" s="29">
        <f>G107/SUM($C107,$E107,$G107)</f>
        <v>0.1</v>
      </c>
    </row>
    <row r="108" spans="1:8" x14ac:dyDescent="0.2">
      <c r="A108" s="27" t="s">
        <v>63</v>
      </c>
      <c r="B108" s="16" t="s">
        <v>107</v>
      </c>
      <c r="C108" s="28">
        <v>29823313379328</v>
      </c>
      <c r="D108" s="29">
        <f>C108/SUM($C108,$E108,$G108)</f>
        <v>0.45</v>
      </c>
      <c r="E108" s="28">
        <v>29823313379328</v>
      </c>
      <c r="F108" s="29">
        <f>E108/SUM($C108,$E108,$G108)</f>
        <v>0.45</v>
      </c>
      <c r="G108" s="28">
        <v>6627402973184</v>
      </c>
      <c r="H108" s="29">
        <f>G108/SUM($C108,$E108,$G108)</f>
        <v>0.1</v>
      </c>
    </row>
    <row r="109" spans="1:8" x14ac:dyDescent="0.2">
      <c r="A109" s="27" t="s">
        <v>63</v>
      </c>
      <c r="B109" s="16" t="s">
        <v>108</v>
      </c>
      <c r="C109" s="28">
        <v>29823313379328</v>
      </c>
      <c r="D109" s="29">
        <f>C109/SUM($C109,$E109,$G109)</f>
        <v>0.45</v>
      </c>
      <c r="E109" s="28">
        <v>29823313379328</v>
      </c>
      <c r="F109" s="29">
        <f>E109/SUM($C109,$E109,$G109)</f>
        <v>0.45</v>
      </c>
      <c r="G109" s="28">
        <v>6627402973184</v>
      </c>
      <c r="H109" s="29">
        <f>G109/SUM($C109,$E109,$G109)</f>
        <v>0.1</v>
      </c>
    </row>
    <row r="110" spans="1:8" x14ac:dyDescent="0.2">
      <c r="A110" s="27" t="s">
        <v>63</v>
      </c>
      <c r="B110" s="16" t="s">
        <v>109</v>
      </c>
      <c r="C110" s="28">
        <v>29823313379328</v>
      </c>
      <c r="D110" s="29">
        <f>C110/SUM($C110,$E110,$G110)</f>
        <v>0.45</v>
      </c>
      <c r="E110" s="28">
        <v>29823313379328</v>
      </c>
      <c r="F110" s="29">
        <f>E110/SUM($C110,$E110,$G110)</f>
        <v>0.45</v>
      </c>
      <c r="G110" s="28">
        <v>6627402973184</v>
      </c>
      <c r="H110" s="29">
        <f>G110/SUM($C110,$E110,$G110)</f>
        <v>0.1</v>
      </c>
    </row>
    <row r="111" spans="1:8" x14ac:dyDescent="0.2">
      <c r="A111" s="27" t="s">
        <v>63</v>
      </c>
      <c r="B111" s="16" t="s">
        <v>110</v>
      </c>
      <c r="C111" s="28">
        <v>29823313379328</v>
      </c>
      <c r="D111" s="29">
        <f>C111/SUM($C111,$E111,$G111)</f>
        <v>0.45</v>
      </c>
      <c r="E111" s="28">
        <v>29823313379328</v>
      </c>
      <c r="F111" s="29">
        <f>E111/SUM($C111,$E111,$G111)</f>
        <v>0.45</v>
      </c>
      <c r="G111" s="28">
        <v>6627402973184</v>
      </c>
      <c r="H111" s="29">
        <f>G111/SUM($C111,$E111,$G111)</f>
        <v>0.1</v>
      </c>
    </row>
    <row r="112" spans="1:8" x14ac:dyDescent="0.2">
      <c r="A112" s="27" t="s">
        <v>63</v>
      </c>
      <c r="B112" s="16" t="s">
        <v>111</v>
      </c>
      <c r="C112" s="28">
        <v>29823313379328</v>
      </c>
      <c r="D112" s="29">
        <f>C112/SUM($C112,$E112,$G112)</f>
        <v>0.45</v>
      </c>
      <c r="E112" s="28">
        <v>29823313379328</v>
      </c>
      <c r="F112" s="29">
        <f>E112/SUM($C112,$E112,$G112)</f>
        <v>0.45</v>
      </c>
      <c r="G112" s="28">
        <v>6627402973184</v>
      </c>
      <c r="H112" s="29">
        <f>G112/SUM($C112,$E112,$G112)</f>
        <v>0.1</v>
      </c>
    </row>
    <row r="113" spans="1:8" x14ac:dyDescent="0.2">
      <c r="A113" s="27" t="s">
        <v>63</v>
      </c>
      <c r="B113" s="16" t="s">
        <v>112</v>
      </c>
      <c r="C113" s="28">
        <v>29823313379328</v>
      </c>
      <c r="D113" s="29">
        <f>C113/SUM($C113,$E113,$G113)</f>
        <v>0.45</v>
      </c>
      <c r="E113" s="28">
        <v>29823313379328</v>
      </c>
      <c r="F113" s="29">
        <f>E113/SUM($C113,$E113,$G113)</f>
        <v>0.45</v>
      </c>
      <c r="G113" s="28">
        <v>6627402973184</v>
      </c>
      <c r="H113" s="29">
        <f>G113/SUM($C113,$E113,$G113)</f>
        <v>0.1</v>
      </c>
    </row>
    <row r="114" spans="1:8" x14ac:dyDescent="0.2">
      <c r="A114" s="27" t="s">
        <v>63</v>
      </c>
      <c r="B114" s="16" t="s">
        <v>113</v>
      </c>
      <c r="C114" s="28">
        <v>29823313379328</v>
      </c>
      <c r="D114" s="29">
        <f>C114/SUM($C114,$E114,$G114)</f>
        <v>0.45</v>
      </c>
      <c r="E114" s="28">
        <v>29823313379328</v>
      </c>
      <c r="F114" s="29">
        <f>E114/SUM($C114,$E114,$G114)</f>
        <v>0.45</v>
      </c>
      <c r="G114" s="28">
        <v>6627402973184</v>
      </c>
      <c r="H114" s="29">
        <f>G114/SUM($C114,$E114,$G114)</f>
        <v>0.1</v>
      </c>
    </row>
    <row r="115" spans="1:8" x14ac:dyDescent="0.2">
      <c r="A115" s="27" t="s">
        <v>63</v>
      </c>
      <c r="B115" s="16" t="s">
        <v>114</v>
      </c>
      <c r="C115" s="28">
        <v>29823313379328</v>
      </c>
      <c r="D115" s="29">
        <f>C115/SUM($C115,$E115,$G115)</f>
        <v>0.45</v>
      </c>
      <c r="E115" s="28">
        <v>29823313379328</v>
      </c>
      <c r="F115" s="29">
        <f>E115/SUM($C115,$E115,$G115)</f>
        <v>0.45</v>
      </c>
      <c r="G115" s="28">
        <v>6627402973184</v>
      </c>
      <c r="H115" s="29">
        <f>G115/SUM($C115,$E115,$G115)</f>
        <v>0.1</v>
      </c>
    </row>
    <row r="116" spans="1:8" x14ac:dyDescent="0.2">
      <c r="A116" s="27" t="s">
        <v>63</v>
      </c>
      <c r="B116" s="16" t="s">
        <v>81</v>
      </c>
      <c r="C116" s="28">
        <v>29823313379328</v>
      </c>
      <c r="D116" s="29">
        <f>C116/SUM($C116,$E116,$G116)</f>
        <v>0.45</v>
      </c>
      <c r="E116" s="28">
        <v>29823313379328</v>
      </c>
      <c r="F116" s="29">
        <f>E116/SUM($C116,$E116,$G116)</f>
        <v>0.45</v>
      </c>
      <c r="G116" s="28">
        <v>6627402973184</v>
      </c>
      <c r="H116" s="29">
        <f>G116/SUM($C116,$E116,$G116)</f>
        <v>0.1</v>
      </c>
    </row>
    <row r="117" spans="1:8" x14ac:dyDescent="0.2">
      <c r="A117" s="27" t="s">
        <v>63</v>
      </c>
      <c r="B117" s="16" t="s">
        <v>82</v>
      </c>
      <c r="C117" s="28">
        <v>29823313379328</v>
      </c>
      <c r="D117" s="29">
        <f>C117/SUM($C117,$E117,$G117)</f>
        <v>0.45</v>
      </c>
      <c r="E117" s="28">
        <v>29823313379328</v>
      </c>
      <c r="F117" s="29">
        <f>E117/SUM($C117,$E117,$G117)</f>
        <v>0.45</v>
      </c>
      <c r="G117" s="28">
        <v>6627402973184</v>
      </c>
      <c r="H117" s="29">
        <f>G117/SUM($C117,$E117,$G117)</f>
        <v>0.1</v>
      </c>
    </row>
    <row r="118" spans="1:8" x14ac:dyDescent="0.2">
      <c r="A118" s="27" t="s">
        <v>63</v>
      </c>
      <c r="B118" s="16" t="s">
        <v>83</v>
      </c>
      <c r="C118" s="28">
        <v>29823313379328</v>
      </c>
      <c r="D118" s="29">
        <f>C118/SUM($C118,$E118,$G118)</f>
        <v>0.45</v>
      </c>
      <c r="E118" s="28">
        <v>29823313379328</v>
      </c>
      <c r="F118" s="29">
        <f>E118/SUM($C118,$E118,$G118)</f>
        <v>0.45</v>
      </c>
      <c r="G118" s="28">
        <v>6627402973184</v>
      </c>
      <c r="H118" s="29">
        <f>G118/SUM($C118,$E118,$G118)</f>
        <v>0.1</v>
      </c>
    </row>
    <row r="119" spans="1:8" x14ac:dyDescent="0.2">
      <c r="A119" s="27" t="s">
        <v>63</v>
      </c>
      <c r="B119" s="16" t="s">
        <v>84</v>
      </c>
      <c r="C119" s="28">
        <v>29823313379328</v>
      </c>
      <c r="D119" s="29">
        <f>C119/SUM($C119,$E119,$G119)</f>
        <v>0.45</v>
      </c>
      <c r="E119" s="28">
        <v>29823313379328</v>
      </c>
      <c r="F119" s="29">
        <f>E119/SUM($C119,$E119,$G119)</f>
        <v>0.45</v>
      </c>
      <c r="G119" s="28">
        <v>6627402973184</v>
      </c>
      <c r="H119" s="29">
        <f>G119/SUM($C119,$E119,$G119)</f>
        <v>0.1</v>
      </c>
    </row>
    <row r="120" spans="1:8" x14ac:dyDescent="0.2">
      <c r="A120" s="27" t="s">
        <v>63</v>
      </c>
      <c r="B120" s="16" t="s">
        <v>115</v>
      </c>
      <c r="C120" s="28">
        <v>29823313379328</v>
      </c>
      <c r="D120" s="29">
        <f>C120/SUM($C120,$E120,$G120)</f>
        <v>0.45</v>
      </c>
      <c r="E120" s="28">
        <v>29823313379328</v>
      </c>
      <c r="F120" s="29">
        <f>E120/SUM($C120,$E120,$G120)</f>
        <v>0.45</v>
      </c>
      <c r="G120" s="28">
        <v>6627402973184</v>
      </c>
      <c r="H120" s="29">
        <f>G120/SUM($C120,$E120,$G120)</f>
        <v>0.1</v>
      </c>
    </row>
    <row r="121" spans="1:8" x14ac:dyDescent="0.2">
      <c r="A121" s="27" t="s">
        <v>63</v>
      </c>
      <c r="B121" s="16" t="s">
        <v>116</v>
      </c>
      <c r="C121" s="28">
        <v>29823313379328</v>
      </c>
      <c r="D121" s="29">
        <f>C121/SUM($C121,$E121,$G121)</f>
        <v>0.45</v>
      </c>
      <c r="E121" s="28">
        <v>29823313379328</v>
      </c>
      <c r="F121" s="29">
        <f>E121/SUM($C121,$E121,$G121)</f>
        <v>0.45</v>
      </c>
      <c r="G121" s="28">
        <v>6627402973184</v>
      </c>
      <c r="H121" s="29">
        <f>G121/SUM($C121,$E121,$G121)</f>
        <v>0.1</v>
      </c>
    </row>
    <row r="122" spans="1:8" x14ac:dyDescent="0.2">
      <c r="A122" s="27" t="s">
        <v>75</v>
      </c>
      <c r="B122" s="16" t="s">
        <v>77</v>
      </c>
      <c r="C122" s="28">
        <v>29823313379328</v>
      </c>
      <c r="D122" s="29">
        <f>C122/SUM($C122,$E122,$G122)</f>
        <v>0.45</v>
      </c>
      <c r="E122" s="28">
        <v>29823313379328</v>
      </c>
      <c r="F122" s="29">
        <f>E122/SUM($C122,$E122,$G122)</f>
        <v>0.45</v>
      </c>
      <c r="G122" s="28">
        <v>6627402973184</v>
      </c>
      <c r="H122" s="29">
        <f>G122/SUM($C122,$E122,$G122)</f>
        <v>0.1</v>
      </c>
    </row>
    <row r="123" spans="1:8" x14ac:dyDescent="0.2">
      <c r="A123" s="27" t="s">
        <v>66</v>
      </c>
      <c r="B123" s="16" t="s">
        <v>77</v>
      </c>
      <c r="C123" s="28">
        <v>29823313379328</v>
      </c>
      <c r="D123" s="29">
        <f>C123/SUM($C123,$E123,$G123)</f>
        <v>0.45</v>
      </c>
      <c r="E123" s="28">
        <v>29823313379328</v>
      </c>
      <c r="F123" s="29">
        <f>E123/SUM($C123,$E123,$G123)</f>
        <v>0.45</v>
      </c>
      <c r="G123" s="28">
        <v>6627402973184</v>
      </c>
      <c r="H123" s="29">
        <f>G123/SUM($C123,$E123,$G123)</f>
        <v>0.1</v>
      </c>
    </row>
    <row r="124" spans="1:8" x14ac:dyDescent="0.2">
      <c r="A124" s="27" t="s">
        <v>66</v>
      </c>
      <c r="B124" s="16" t="s">
        <v>78</v>
      </c>
      <c r="C124" s="28">
        <v>29823313379328</v>
      </c>
      <c r="D124" s="29">
        <f>C124/SUM($C124,$E124,$G124)</f>
        <v>0.45</v>
      </c>
      <c r="E124" s="28">
        <v>29823313379328</v>
      </c>
      <c r="F124" s="29">
        <f>E124/SUM($C124,$E124,$G124)</f>
        <v>0.45</v>
      </c>
      <c r="G124" s="28">
        <v>6627402973184</v>
      </c>
      <c r="H124" s="29">
        <f>G124/SUM($C124,$E124,$G124)</f>
        <v>0.1</v>
      </c>
    </row>
    <row r="125" spans="1:8" x14ac:dyDescent="0.2">
      <c r="A125" s="27" t="s">
        <v>66</v>
      </c>
      <c r="B125" s="16" t="s">
        <v>85</v>
      </c>
      <c r="C125" s="28">
        <v>29823313379328</v>
      </c>
      <c r="D125" s="29">
        <f>C125/SUM($C125,$E125,$G125)</f>
        <v>0.45</v>
      </c>
      <c r="E125" s="28">
        <v>29823313379328</v>
      </c>
      <c r="F125" s="29">
        <f>E125/SUM($C125,$E125,$G125)</f>
        <v>0.45</v>
      </c>
      <c r="G125" s="28">
        <v>6627402973184</v>
      </c>
      <c r="H125" s="29">
        <f>G125/SUM($C125,$E125,$G125)</f>
        <v>0.1</v>
      </c>
    </row>
    <row r="126" spans="1:8" x14ac:dyDescent="0.2">
      <c r="A126" s="27" t="s">
        <v>66</v>
      </c>
      <c r="B126" s="16" t="s">
        <v>86</v>
      </c>
      <c r="C126" s="28">
        <v>29823313379328</v>
      </c>
      <c r="D126" s="29">
        <f>C126/SUM($C126,$E126,$G126)</f>
        <v>0.45</v>
      </c>
      <c r="E126" s="28">
        <v>29823313379328</v>
      </c>
      <c r="F126" s="29">
        <f>E126/SUM($C126,$E126,$G126)</f>
        <v>0.45</v>
      </c>
      <c r="G126" s="28">
        <v>6627402973184</v>
      </c>
      <c r="H126" s="29">
        <f>G126/SUM($C126,$E126,$G126)</f>
        <v>0.1</v>
      </c>
    </row>
    <row r="127" spans="1:8" x14ac:dyDescent="0.2">
      <c r="A127" s="27" t="s">
        <v>66</v>
      </c>
      <c r="B127" s="16" t="s">
        <v>87</v>
      </c>
      <c r="C127" s="28">
        <v>29823313379328</v>
      </c>
      <c r="D127" s="29">
        <f>C127/SUM($C127,$E127,$G127)</f>
        <v>0.45</v>
      </c>
      <c r="E127" s="28">
        <v>29823313379328</v>
      </c>
      <c r="F127" s="29">
        <f>E127/SUM($C127,$E127,$G127)</f>
        <v>0.45</v>
      </c>
      <c r="G127" s="28">
        <v>6627402973184</v>
      </c>
      <c r="H127" s="29">
        <f>G127/SUM($C127,$E127,$G127)</f>
        <v>0.1</v>
      </c>
    </row>
    <row r="128" spans="1:8" x14ac:dyDescent="0.2">
      <c r="A128" s="27" t="s">
        <v>66</v>
      </c>
      <c r="B128" s="16" t="s">
        <v>88</v>
      </c>
      <c r="C128" s="28">
        <v>29823313379328</v>
      </c>
      <c r="D128" s="29">
        <f>C128/SUM($C128,$E128,$G128)</f>
        <v>0.45</v>
      </c>
      <c r="E128" s="28">
        <v>29823313379328</v>
      </c>
      <c r="F128" s="29">
        <f>E128/SUM($C128,$E128,$G128)</f>
        <v>0.45</v>
      </c>
      <c r="G128" s="28">
        <v>6627402973184</v>
      </c>
      <c r="H128" s="29">
        <f>G128/SUM($C128,$E128,$G128)</f>
        <v>0.1</v>
      </c>
    </row>
    <row r="129" spans="1:8" x14ac:dyDescent="0.2">
      <c r="A129" s="27" t="s">
        <v>66</v>
      </c>
      <c r="B129" s="16" t="s">
        <v>89</v>
      </c>
      <c r="C129" s="28">
        <v>29823313379328</v>
      </c>
      <c r="D129" s="29">
        <f>C129/SUM($C129,$E129,$G129)</f>
        <v>0.45</v>
      </c>
      <c r="E129" s="28">
        <v>29823313379328</v>
      </c>
      <c r="F129" s="29">
        <f>E129/SUM($C129,$E129,$G129)</f>
        <v>0.45</v>
      </c>
      <c r="G129" s="28">
        <v>6627402973184</v>
      </c>
      <c r="H129" s="29">
        <f>G129/SUM($C129,$E129,$G129)</f>
        <v>0.1</v>
      </c>
    </row>
    <row r="130" spans="1:8" x14ac:dyDescent="0.2">
      <c r="A130" s="27" t="s">
        <v>66</v>
      </c>
      <c r="B130" s="16" t="s">
        <v>90</v>
      </c>
      <c r="C130" s="28">
        <v>29823313379328</v>
      </c>
      <c r="D130" s="29">
        <f>C130/SUM($C130,$E130,$G130)</f>
        <v>0.45</v>
      </c>
      <c r="E130" s="28">
        <v>29823313379328</v>
      </c>
      <c r="F130" s="29">
        <f>E130/SUM($C130,$E130,$G130)</f>
        <v>0.45</v>
      </c>
      <c r="G130" s="28">
        <v>6627402973184</v>
      </c>
      <c r="H130" s="29">
        <f>G130/SUM($C130,$E130,$G130)</f>
        <v>0.1</v>
      </c>
    </row>
    <row r="131" spans="1:8" x14ac:dyDescent="0.2">
      <c r="A131" s="27" t="s">
        <v>66</v>
      </c>
      <c r="B131" s="16" t="s">
        <v>79</v>
      </c>
      <c r="C131" s="28">
        <v>29823313379328</v>
      </c>
      <c r="D131" s="29">
        <f>C131/SUM($C131,$E131,$G131)</f>
        <v>0.45</v>
      </c>
      <c r="E131" s="28">
        <v>29823313379328</v>
      </c>
      <c r="F131" s="29">
        <f>E131/SUM($C131,$E131,$G131)</f>
        <v>0.45</v>
      </c>
      <c r="G131" s="28">
        <v>6627402973184</v>
      </c>
      <c r="H131" s="29">
        <f>G131/SUM($C131,$E131,$G131)</f>
        <v>0.1</v>
      </c>
    </row>
    <row r="132" spans="1:8" x14ac:dyDescent="0.2">
      <c r="A132" s="27" t="s">
        <v>66</v>
      </c>
      <c r="B132" s="16" t="s">
        <v>80</v>
      </c>
      <c r="C132" s="28">
        <v>29823313379328</v>
      </c>
      <c r="D132" s="29">
        <f>C132/SUM($C132,$E132,$G132)</f>
        <v>0.45</v>
      </c>
      <c r="E132" s="28">
        <v>29823313379328</v>
      </c>
      <c r="F132" s="29">
        <f>E132/SUM($C132,$E132,$G132)</f>
        <v>0.45</v>
      </c>
      <c r="G132" s="28">
        <v>6627402973184</v>
      </c>
      <c r="H132" s="29">
        <f>G132/SUM($C132,$E132,$G132)</f>
        <v>0.1</v>
      </c>
    </row>
    <row r="133" spans="1:8" x14ac:dyDescent="0.2">
      <c r="A133" s="27" t="s">
        <v>66</v>
      </c>
      <c r="B133" s="16" t="s">
        <v>81</v>
      </c>
      <c r="C133" s="28">
        <v>29823313379328</v>
      </c>
      <c r="D133" s="29">
        <f>C133/SUM($C133,$E133,$G133)</f>
        <v>0.45</v>
      </c>
      <c r="E133" s="28">
        <v>29823313379328</v>
      </c>
      <c r="F133" s="29">
        <f>E133/SUM($C133,$E133,$G133)</f>
        <v>0.45</v>
      </c>
      <c r="G133" s="28">
        <v>6627402973184</v>
      </c>
      <c r="H133" s="29">
        <f>G133/SUM($C133,$E133,$G133)</f>
        <v>0.1</v>
      </c>
    </row>
    <row r="134" spans="1:8" x14ac:dyDescent="0.2">
      <c r="A134" s="27" t="s">
        <v>66</v>
      </c>
      <c r="B134" s="16" t="s">
        <v>82</v>
      </c>
      <c r="C134" s="28">
        <v>29823313379328</v>
      </c>
      <c r="D134" s="29">
        <f>C134/SUM($C134,$E134,$G134)</f>
        <v>0.45</v>
      </c>
      <c r="E134" s="28">
        <v>29823313379328</v>
      </c>
      <c r="F134" s="29">
        <f>E134/SUM($C134,$E134,$G134)</f>
        <v>0.45</v>
      </c>
      <c r="G134" s="28">
        <v>6627402973184</v>
      </c>
      <c r="H134" s="29">
        <f>G134/SUM($C134,$E134,$G134)</f>
        <v>0.1</v>
      </c>
    </row>
    <row r="135" spans="1:8" x14ac:dyDescent="0.2">
      <c r="A135" s="27" t="s">
        <v>66</v>
      </c>
      <c r="B135" s="16" t="s">
        <v>83</v>
      </c>
      <c r="C135" s="28">
        <v>29823313379328</v>
      </c>
      <c r="D135" s="29">
        <f>C135/SUM($C135,$E135,$G135)</f>
        <v>0.45</v>
      </c>
      <c r="E135" s="28">
        <v>29823313379328</v>
      </c>
      <c r="F135" s="29">
        <f>E135/SUM($C135,$E135,$G135)</f>
        <v>0.45</v>
      </c>
      <c r="G135" s="28">
        <v>6627402973184</v>
      </c>
      <c r="H135" s="29">
        <f>G135/SUM($C135,$E135,$G135)</f>
        <v>0.1</v>
      </c>
    </row>
    <row r="136" spans="1:8" x14ac:dyDescent="0.2">
      <c r="A136" s="27" t="s">
        <v>66</v>
      </c>
      <c r="B136" s="16" t="s">
        <v>84</v>
      </c>
      <c r="C136" s="28">
        <v>29823313379328</v>
      </c>
      <c r="D136" s="29">
        <f>C136/SUM($C136,$E136,$G136)</f>
        <v>0.45</v>
      </c>
      <c r="E136" s="28">
        <v>29823313379328</v>
      </c>
      <c r="F136" s="29">
        <f>E136/SUM($C136,$E136,$G136)</f>
        <v>0.45</v>
      </c>
      <c r="G136" s="28">
        <v>6627402973184</v>
      </c>
      <c r="H136" s="29">
        <f>G136/SUM($C136,$E136,$G136)</f>
        <v>0.1</v>
      </c>
    </row>
    <row r="137" spans="1:8" x14ac:dyDescent="0.2">
      <c r="A137" s="27" t="s">
        <v>66</v>
      </c>
      <c r="B137" s="16" t="s">
        <v>115</v>
      </c>
      <c r="C137" s="28">
        <v>29823313379328</v>
      </c>
      <c r="D137" s="29">
        <f>C137/SUM($C137,$E137,$G137)</f>
        <v>0.45</v>
      </c>
      <c r="E137" s="28">
        <v>29823313379328</v>
      </c>
      <c r="F137" s="29">
        <f>E137/SUM($C137,$E137,$G137)</f>
        <v>0.45</v>
      </c>
      <c r="G137" s="28">
        <v>6627402973184</v>
      </c>
      <c r="H137" s="29">
        <f>G137/SUM($C137,$E137,$G137)</f>
        <v>0.1</v>
      </c>
    </row>
    <row r="138" spans="1:8" x14ac:dyDescent="0.2">
      <c r="A138" s="27" t="s">
        <v>66</v>
      </c>
      <c r="B138" s="16" t="s">
        <v>116</v>
      </c>
      <c r="C138" s="28">
        <v>29823313379328</v>
      </c>
      <c r="D138" s="29">
        <f>C138/SUM($C138,$E138,$G138)</f>
        <v>0.45</v>
      </c>
      <c r="E138" s="28">
        <v>29823313379328</v>
      </c>
      <c r="F138" s="29">
        <f>E138/SUM($C138,$E138,$G138)</f>
        <v>0.45</v>
      </c>
      <c r="G138" s="28">
        <v>6627402973184</v>
      </c>
      <c r="H138" s="29">
        <f>G138/SUM($C138,$E138,$G138)</f>
        <v>0.1</v>
      </c>
    </row>
    <row r="139" spans="1:8" x14ac:dyDescent="0.2">
      <c r="A139" s="27" t="s">
        <v>69</v>
      </c>
      <c r="B139" s="16" t="s">
        <v>77</v>
      </c>
      <c r="C139" s="28">
        <v>29823313379328</v>
      </c>
      <c r="D139" s="29">
        <f>C139/SUM($C139,$E139,$G139)</f>
        <v>0.45</v>
      </c>
      <c r="E139" s="28">
        <v>29823313379328</v>
      </c>
      <c r="F139" s="29">
        <f>E139/SUM($C139,$E139,$G139)</f>
        <v>0.45</v>
      </c>
      <c r="G139" s="28">
        <v>6627402973184</v>
      </c>
      <c r="H139" s="29">
        <f>G139/SUM($C139,$E139,$G139)</f>
        <v>0.1</v>
      </c>
    </row>
    <row r="140" spans="1:8" x14ac:dyDescent="0.2">
      <c r="A140" s="27" t="s">
        <v>69</v>
      </c>
      <c r="B140" s="16" t="s">
        <v>78</v>
      </c>
      <c r="C140" s="28">
        <v>29823313379328</v>
      </c>
      <c r="D140" s="29">
        <f>C140/SUM($C140,$E140,$G140)</f>
        <v>0.45</v>
      </c>
      <c r="E140" s="28">
        <v>29823313379328</v>
      </c>
      <c r="F140" s="29">
        <f>E140/SUM($C140,$E140,$G140)</f>
        <v>0.45</v>
      </c>
      <c r="G140" s="28">
        <v>6627402973184</v>
      </c>
      <c r="H140" s="29">
        <f>G140/SUM($C140,$E140,$G140)</f>
        <v>0.1</v>
      </c>
    </row>
    <row r="141" spans="1:8" x14ac:dyDescent="0.2">
      <c r="A141" s="27" t="s">
        <v>69</v>
      </c>
      <c r="B141" s="16" t="s">
        <v>85</v>
      </c>
      <c r="C141" s="28">
        <v>29823313379328</v>
      </c>
      <c r="D141" s="29">
        <f>C141/SUM($C141,$E141,$G141)</f>
        <v>0.45</v>
      </c>
      <c r="E141" s="28">
        <v>29823313379328</v>
      </c>
      <c r="F141" s="29">
        <f>E141/SUM($C141,$E141,$G141)</f>
        <v>0.45</v>
      </c>
      <c r="G141" s="28">
        <v>6627402973184</v>
      </c>
      <c r="H141" s="29">
        <f>G141/SUM($C141,$E141,$G141)</f>
        <v>0.1</v>
      </c>
    </row>
    <row r="142" spans="1:8" x14ac:dyDescent="0.2">
      <c r="A142" s="27" t="s">
        <v>69</v>
      </c>
      <c r="B142" s="16" t="s">
        <v>86</v>
      </c>
      <c r="C142" s="28">
        <v>29823313379328</v>
      </c>
      <c r="D142" s="29">
        <f>C142/SUM($C142,$E142,$G142)</f>
        <v>0.45</v>
      </c>
      <c r="E142" s="28">
        <v>29823313379328</v>
      </c>
      <c r="F142" s="29">
        <f>E142/SUM($C142,$E142,$G142)</f>
        <v>0.45</v>
      </c>
      <c r="G142" s="28">
        <v>6627402973184</v>
      </c>
      <c r="H142" s="29">
        <f>G142/SUM($C142,$E142,$G142)</f>
        <v>0.1</v>
      </c>
    </row>
    <row r="143" spans="1:8" x14ac:dyDescent="0.2">
      <c r="A143" s="27" t="s">
        <v>69</v>
      </c>
      <c r="B143" s="16" t="s">
        <v>87</v>
      </c>
      <c r="C143" s="28">
        <v>29823313379328</v>
      </c>
      <c r="D143" s="29">
        <f>C143/SUM($C143,$E143,$G143)</f>
        <v>0.45</v>
      </c>
      <c r="E143" s="28">
        <v>29823313379328</v>
      </c>
      <c r="F143" s="29">
        <f>E143/SUM($C143,$E143,$G143)</f>
        <v>0.45</v>
      </c>
      <c r="G143" s="28">
        <v>6627402973184</v>
      </c>
      <c r="H143" s="29">
        <f>G143/SUM($C143,$E143,$G143)</f>
        <v>0.1</v>
      </c>
    </row>
    <row r="144" spans="1:8" x14ac:dyDescent="0.2">
      <c r="A144" s="27" t="s">
        <v>69</v>
      </c>
      <c r="B144" s="16" t="s">
        <v>88</v>
      </c>
      <c r="C144" s="28">
        <v>29823313379328</v>
      </c>
      <c r="D144" s="29">
        <f>C144/SUM($C144,$E144,$G144)</f>
        <v>0.45</v>
      </c>
      <c r="E144" s="28">
        <v>29823313379328</v>
      </c>
      <c r="F144" s="29">
        <f>E144/SUM($C144,$E144,$G144)</f>
        <v>0.45</v>
      </c>
      <c r="G144" s="28">
        <v>6627402973184</v>
      </c>
      <c r="H144" s="29">
        <f>G144/SUM($C144,$E144,$G144)</f>
        <v>0.1</v>
      </c>
    </row>
    <row r="145" spans="1:8" x14ac:dyDescent="0.2">
      <c r="A145" s="27" t="s">
        <v>69</v>
      </c>
      <c r="B145" s="16" t="s">
        <v>89</v>
      </c>
      <c r="C145" s="28">
        <v>29823313379328</v>
      </c>
      <c r="D145" s="29">
        <f>C145/SUM($C145,$E145,$G145)</f>
        <v>0.45</v>
      </c>
      <c r="E145" s="28">
        <v>29823313379328</v>
      </c>
      <c r="F145" s="29">
        <f>E145/SUM($C145,$E145,$G145)</f>
        <v>0.45</v>
      </c>
      <c r="G145" s="28">
        <v>6627402973184</v>
      </c>
      <c r="H145" s="29">
        <f>G145/SUM($C145,$E145,$G145)</f>
        <v>0.1</v>
      </c>
    </row>
    <row r="146" spans="1:8" x14ac:dyDescent="0.2">
      <c r="A146" s="27" t="s">
        <v>69</v>
      </c>
      <c r="B146" s="16" t="s">
        <v>90</v>
      </c>
      <c r="C146" s="28">
        <v>29823313379328</v>
      </c>
      <c r="D146" s="29">
        <f>C146/SUM($C146,$E146,$G146)</f>
        <v>0.45</v>
      </c>
      <c r="E146" s="28">
        <v>29823313379328</v>
      </c>
      <c r="F146" s="29">
        <f>E146/SUM($C146,$E146,$G146)</f>
        <v>0.45</v>
      </c>
      <c r="G146" s="28">
        <v>6627402973184</v>
      </c>
      <c r="H146" s="29">
        <f>G146/SUM($C146,$E146,$G146)</f>
        <v>0.1</v>
      </c>
    </row>
    <row r="147" spans="1:8" x14ac:dyDescent="0.2">
      <c r="A147" s="27" t="s">
        <v>69</v>
      </c>
      <c r="B147" s="16" t="s">
        <v>79</v>
      </c>
      <c r="C147" s="28">
        <v>29823313379328</v>
      </c>
      <c r="D147" s="29">
        <f>C147/SUM($C147,$E147,$G147)</f>
        <v>0.45</v>
      </c>
      <c r="E147" s="28">
        <v>29823313379328</v>
      </c>
      <c r="F147" s="29">
        <f>E147/SUM($C147,$E147,$G147)</f>
        <v>0.45</v>
      </c>
      <c r="G147" s="28">
        <v>6627402973184</v>
      </c>
      <c r="H147" s="29">
        <f>G147/SUM($C147,$E147,$G147)</f>
        <v>0.1</v>
      </c>
    </row>
    <row r="148" spans="1:8" x14ac:dyDescent="0.2">
      <c r="A148" s="27" t="s">
        <v>69</v>
      </c>
      <c r="B148" s="16" t="s">
        <v>80</v>
      </c>
      <c r="C148" s="28">
        <v>29823313379328</v>
      </c>
      <c r="D148" s="29">
        <f>C148/SUM($C148,$E148,$G148)</f>
        <v>0.45</v>
      </c>
      <c r="E148" s="28">
        <v>29823313379328</v>
      </c>
      <c r="F148" s="29">
        <f>E148/SUM($C148,$E148,$G148)</f>
        <v>0.45</v>
      </c>
      <c r="G148" s="28">
        <v>6627402973184</v>
      </c>
      <c r="H148" s="29">
        <f>G148/SUM($C148,$E148,$G148)</f>
        <v>0.1</v>
      </c>
    </row>
    <row r="149" spans="1:8" x14ac:dyDescent="0.2">
      <c r="A149" s="27" t="s">
        <v>69</v>
      </c>
      <c r="B149" s="16" t="s">
        <v>81</v>
      </c>
      <c r="C149" s="28">
        <v>29823313379328</v>
      </c>
      <c r="D149" s="29">
        <f>C149/SUM($C149,$E149,$G149)</f>
        <v>0.45</v>
      </c>
      <c r="E149" s="28">
        <v>29823313379328</v>
      </c>
      <c r="F149" s="29">
        <f>E149/SUM($C149,$E149,$G149)</f>
        <v>0.45</v>
      </c>
      <c r="G149" s="28">
        <v>6627402973184</v>
      </c>
      <c r="H149" s="29">
        <f>G149/SUM($C149,$E149,$G149)</f>
        <v>0.1</v>
      </c>
    </row>
    <row r="150" spans="1:8" x14ac:dyDescent="0.2">
      <c r="A150" s="27" t="s">
        <v>69</v>
      </c>
      <c r="B150" s="16" t="s">
        <v>82</v>
      </c>
      <c r="C150" s="28">
        <v>29823313379328</v>
      </c>
      <c r="D150" s="29">
        <f>C150/SUM($C150,$E150,$G150)</f>
        <v>0.45</v>
      </c>
      <c r="E150" s="28">
        <v>29823313379328</v>
      </c>
      <c r="F150" s="29">
        <f>E150/SUM($C150,$E150,$G150)</f>
        <v>0.45</v>
      </c>
      <c r="G150" s="28">
        <v>6627402973184</v>
      </c>
      <c r="H150" s="29">
        <f>G150/SUM($C150,$E150,$G150)</f>
        <v>0.1</v>
      </c>
    </row>
    <row r="151" spans="1:8" x14ac:dyDescent="0.2">
      <c r="A151" s="27" t="s">
        <v>69</v>
      </c>
      <c r="B151" s="16" t="s">
        <v>83</v>
      </c>
      <c r="C151" s="28">
        <v>29823313379328</v>
      </c>
      <c r="D151" s="29">
        <f>C151/SUM($C151,$E151,$G151)</f>
        <v>0.45</v>
      </c>
      <c r="E151" s="28">
        <v>29823313379328</v>
      </c>
      <c r="F151" s="29">
        <f>E151/SUM($C151,$E151,$G151)</f>
        <v>0.45</v>
      </c>
      <c r="G151" s="28">
        <v>6627402973184</v>
      </c>
      <c r="H151" s="29">
        <f>G151/SUM($C151,$E151,$G151)</f>
        <v>0.1</v>
      </c>
    </row>
    <row r="152" spans="1:8" x14ac:dyDescent="0.2">
      <c r="A152" s="27" t="s">
        <v>69</v>
      </c>
      <c r="B152" s="16" t="s">
        <v>84</v>
      </c>
      <c r="C152" s="28">
        <v>29823313379328</v>
      </c>
      <c r="D152" s="29">
        <f>C152/SUM($C152,$E152,$G152)</f>
        <v>0.45</v>
      </c>
      <c r="E152" s="28">
        <v>29823313379328</v>
      </c>
      <c r="F152" s="29">
        <f>E152/SUM($C152,$E152,$G152)</f>
        <v>0.45</v>
      </c>
      <c r="G152" s="28">
        <v>6627402973184</v>
      </c>
      <c r="H152" s="29">
        <f>G152/SUM($C152,$E152,$G152)</f>
        <v>0.1</v>
      </c>
    </row>
    <row r="153" spans="1:8" x14ac:dyDescent="0.2">
      <c r="A153" s="27" t="s">
        <v>69</v>
      </c>
      <c r="B153" s="16" t="s">
        <v>115</v>
      </c>
      <c r="C153" s="28">
        <v>29823313379328</v>
      </c>
      <c r="D153" s="29">
        <f>C153/SUM($C153,$E153,$G153)</f>
        <v>0.45</v>
      </c>
      <c r="E153" s="28">
        <v>29823313379328</v>
      </c>
      <c r="F153" s="29">
        <f>E153/SUM($C153,$E153,$G153)</f>
        <v>0.45</v>
      </c>
      <c r="G153" s="28">
        <v>6627402973184</v>
      </c>
      <c r="H153" s="29">
        <f>G153/SUM($C153,$E153,$G153)</f>
        <v>0.1</v>
      </c>
    </row>
    <row r="154" spans="1:8" x14ac:dyDescent="0.2">
      <c r="A154" s="27" t="s">
        <v>69</v>
      </c>
      <c r="B154" s="16" t="s">
        <v>116</v>
      </c>
      <c r="C154" s="28">
        <v>29823313379328</v>
      </c>
      <c r="D154" s="29">
        <f>C154/SUM($C154,$E154,$G154)</f>
        <v>0.45</v>
      </c>
      <c r="E154" s="28">
        <v>29823313379328</v>
      </c>
      <c r="F154" s="29">
        <f>E154/SUM($C154,$E154,$G154)</f>
        <v>0.45</v>
      </c>
      <c r="G154" s="28">
        <v>6627402973184</v>
      </c>
      <c r="H154" s="29">
        <f>G154/SUM($C154,$E154,$G154)</f>
        <v>0.1</v>
      </c>
    </row>
    <row r="155" spans="1:8" x14ac:dyDescent="0.2">
      <c r="A155" s="27"/>
      <c r="B155" s="16"/>
      <c r="C155" s="28"/>
      <c r="D155" s="29"/>
      <c r="E155" s="28"/>
      <c r="F155" s="29"/>
      <c r="G155" s="28"/>
      <c r="H155" s="29"/>
    </row>
    <row r="156" spans="1:8" x14ac:dyDescent="0.2">
      <c r="A156" s="24"/>
    </row>
    <row r="157" spans="1:8" ht="15.75" x14ac:dyDescent="0.25">
      <c r="A157" s="10" t="s">
        <v>21</v>
      </c>
    </row>
    <row r="158" spans="1:8" ht="15.75" x14ac:dyDescent="0.25">
      <c r="A158" s="10"/>
      <c r="C158" s="25" t="s">
        <v>15</v>
      </c>
      <c r="D158" s="25"/>
      <c r="E158" s="25" t="s">
        <v>16</v>
      </c>
      <c r="F158" s="25"/>
      <c r="G158" s="25" t="s">
        <v>17</v>
      </c>
      <c r="H158" s="25"/>
    </row>
    <row r="159" spans="1:8" x14ac:dyDescent="0.2">
      <c r="A159" s="30" t="s">
        <v>22</v>
      </c>
      <c r="B159" s="26" t="s">
        <v>23</v>
      </c>
      <c r="C159" s="26" t="s">
        <v>19</v>
      </c>
      <c r="D159" s="26" t="s">
        <v>20</v>
      </c>
      <c r="E159" s="26" t="s">
        <v>19</v>
      </c>
      <c r="F159" s="26" t="s">
        <v>20</v>
      </c>
      <c r="G159" s="26" t="s">
        <v>19</v>
      </c>
      <c r="H159" s="26" t="s">
        <v>20</v>
      </c>
    </row>
    <row r="160" spans="1:8" x14ac:dyDescent="0.2">
      <c r="B160" s="31" t="s">
        <v>117</v>
      </c>
      <c r="C160" s="28">
        <v>1491164782592</v>
      </c>
      <c r="D160" s="32">
        <v>0.39999953721192344</v>
      </c>
      <c r="E160" s="28">
        <v>1491076595712</v>
      </c>
      <c r="F160" s="32">
        <v>0.3999758814016468</v>
      </c>
      <c r="G160" s="28">
        <v>331407785984</v>
      </c>
      <c r="H160" s="32">
        <v>0.40004441965698373</v>
      </c>
    </row>
    <row r="161" spans="1:11" x14ac:dyDescent="0.2">
      <c r="B161" s="31" t="s">
        <v>49</v>
      </c>
      <c r="C161" s="28">
        <v>745681780736</v>
      </c>
      <c r="D161" s="32">
        <v>0.20002642946227209</v>
      </c>
      <c r="E161" s="58">
        <v>745639936000</v>
      </c>
      <c r="F161" s="32">
        <v>0.20001520476381476</v>
      </c>
      <c r="G161" s="58">
        <v>165667774464</v>
      </c>
      <c r="H161" s="32">
        <v>0.19997861092652364</v>
      </c>
    </row>
    <row r="162" spans="1:11" x14ac:dyDescent="0.2">
      <c r="B162" s="31" t="s">
        <v>118</v>
      </c>
      <c r="C162" s="28">
        <v>1491069706240</v>
      </c>
      <c r="D162" s="32">
        <v>0.3999740333258045</v>
      </c>
      <c r="E162" s="58">
        <v>1491199737856</v>
      </c>
      <c r="F162" s="32">
        <v>0.4000089138345384</v>
      </c>
      <c r="G162" s="58">
        <v>331351908352</v>
      </c>
      <c r="H162" s="32">
        <v>0.39997696941649263</v>
      </c>
    </row>
    <row r="163" spans="1:11" x14ac:dyDescent="0.2">
      <c r="A163" s="30"/>
      <c r="B163" s="33" t="s">
        <v>24</v>
      </c>
      <c r="C163" s="34">
        <f>SUM(C$160:C$162)</f>
        <v>3727916269568</v>
      </c>
      <c r="D163" s="28"/>
      <c r="E163" s="35">
        <f>SUM(E$160:E$162)</f>
        <v>3727916269568</v>
      </c>
      <c r="F163" s="31"/>
      <c r="G163" s="35">
        <f>SUM(G$160:G$162)</f>
        <v>828427468800</v>
      </c>
      <c r="H163" s="31"/>
    </row>
    <row r="164" spans="1:11" x14ac:dyDescent="0.2">
      <c r="A164" s="30"/>
      <c r="C164" s="6"/>
      <c r="D164" s="36"/>
    </row>
    <row r="165" spans="1:11" ht="39" thickBot="1" x14ac:dyDescent="0.25">
      <c r="A165" s="37" t="s">
        <v>25</v>
      </c>
      <c r="B165" s="38" t="s">
        <v>26</v>
      </c>
      <c r="C165" s="38" t="s">
        <v>27</v>
      </c>
      <c r="D165" s="38" t="s">
        <v>28</v>
      </c>
      <c r="E165" s="38" t="s">
        <v>29</v>
      </c>
      <c r="F165" s="39"/>
      <c r="G165" s="39"/>
      <c r="H165" s="38" t="s">
        <v>30</v>
      </c>
      <c r="I165" s="38" t="s">
        <v>31</v>
      </c>
      <c r="J165" s="38" t="s">
        <v>32</v>
      </c>
      <c r="K165" s="38" t="s">
        <v>33</v>
      </c>
    </row>
    <row r="166" spans="1:11" x14ac:dyDescent="0.2">
      <c r="A166" s="40" t="s">
        <v>120</v>
      </c>
      <c r="B166" s="41">
        <v>1601000</v>
      </c>
      <c r="C166" s="42">
        <v>1601096.8095833324</v>
      </c>
      <c r="D166" s="42">
        <v>0.36556038830951565</v>
      </c>
      <c r="E166" s="42">
        <v>17166.34540316444</v>
      </c>
      <c r="F166" s="40" t="s">
        <v>119</v>
      </c>
      <c r="G166" s="40"/>
      <c r="H166" s="43">
        <v>4.2665024990626483E-5</v>
      </c>
      <c r="I166" s="43">
        <v>5.9044703410654617E-3</v>
      </c>
      <c r="J166" s="43">
        <v>5.6205981690976137E-5</v>
      </c>
      <c r="K166" s="43">
        <v>6.0468196959643722E-5</v>
      </c>
    </row>
    <row r="167" spans="1:11" x14ac:dyDescent="0.2">
      <c r="A167" s="40" t="s">
        <v>121</v>
      </c>
      <c r="B167" s="41">
        <v>1601000</v>
      </c>
      <c r="C167" s="42">
        <v>1601165.1233333335</v>
      </c>
      <c r="D167" s="42">
        <v>0.36773164892405885</v>
      </c>
      <c r="E167" s="42">
        <v>17167.310308693333</v>
      </c>
      <c r="F167" s="40" t="s">
        <v>119</v>
      </c>
      <c r="G167" s="40" t="s">
        <v>122</v>
      </c>
      <c r="H167" s="43"/>
      <c r="I167" s="43"/>
      <c r="J167" s="43"/>
      <c r="K167" s="43">
        <v>1.0313762231950394E-4</v>
      </c>
    </row>
    <row r="168" spans="1:11" x14ac:dyDescent="0.2">
      <c r="A168" s="40" t="s">
        <v>123</v>
      </c>
      <c r="B168" s="41">
        <v>1520950</v>
      </c>
      <c r="C168" s="42">
        <v>1521074.2433333334</v>
      </c>
      <c r="D168" s="42">
        <v>0.3192688137157918</v>
      </c>
      <c r="E168" s="42">
        <v>16308.348197546666</v>
      </c>
      <c r="F168" s="40" t="s">
        <v>119</v>
      </c>
      <c r="G168" s="40" t="s">
        <v>124</v>
      </c>
      <c r="H168" s="43"/>
      <c r="I168" s="43"/>
      <c r="J168" s="43"/>
      <c r="K168" s="43">
        <v>8.1687980100203652E-5</v>
      </c>
    </row>
    <row r="169" spans="1:11" x14ac:dyDescent="0.2">
      <c r="A169" s="40" t="s">
        <v>125</v>
      </c>
      <c r="B169" s="41">
        <v>1440900</v>
      </c>
      <c r="C169" s="42">
        <v>1440965.0216666665</v>
      </c>
      <c r="D169" s="42">
        <v>0.29524793492412182</v>
      </c>
      <c r="E169" s="42">
        <v>15450.0145152</v>
      </c>
      <c r="F169" s="40" t="s">
        <v>119</v>
      </c>
      <c r="G169" s="40" t="s">
        <v>126</v>
      </c>
      <c r="H169" s="43"/>
      <c r="I169" s="43"/>
      <c r="J169" s="43"/>
      <c r="K169" s="43">
        <v>4.51257316028127E-5</v>
      </c>
    </row>
    <row r="170" spans="1:11" x14ac:dyDescent="0.2">
      <c r="A170" s="40" t="s">
        <v>127</v>
      </c>
      <c r="B170" s="41">
        <v>1280800</v>
      </c>
      <c r="C170" s="42">
        <v>1280922.2250000001</v>
      </c>
      <c r="D170" s="42">
        <v>0.25156399295767973</v>
      </c>
      <c r="E170" s="42">
        <v>13733.017818453332</v>
      </c>
      <c r="F170" s="40" t="s">
        <v>119</v>
      </c>
      <c r="G170" s="40" t="s">
        <v>128</v>
      </c>
      <c r="H170" s="43"/>
      <c r="I170" s="43"/>
      <c r="J170" s="43"/>
      <c r="K170" s="43">
        <v>9.5428638351103322E-5</v>
      </c>
    </row>
    <row r="171" spans="1:11" x14ac:dyDescent="0.2">
      <c r="A171" s="40" t="s">
        <v>129</v>
      </c>
      <c r="B171" s="41">
        <v>800500</v>
      </c>
      <c r="C171" s="42">
        <v>800590.28666666686</v>
      </c>
      <c r="D171" s="42">
        <v>0.18795446166296009</v>
      </c>
      <c r="E171" s="42">
        <v>8584.4038109866669</v>
      </c>
      <c r="F171" s="40" t="s">
        <v>119</v>
      </c>
      <c r="G171" s="40" t="s">
        <v>130</v>
      </c>
      <c r="H171" s="43"/>
      <c r="I171" s="43"/>
      <c r="J171" s="43"/>
      <c r="K171" s="43">
        <v>1.1278784093298693E-4</v>
      </c>
    </row>
    <row r="172" spans="1:11" x14ac:dyDescent="0.2">
      <c r="A172" s="40" t="s">
        <v>131</v>
      </c>
      <c r="B172" s="41">
        <v>160100</v>
      </c>
      <c r="C172" s="42">
        <v>160128.30833333335</v>
      </c>
      <c r="D172" s="42">
        <v>0.15072705691258087</v>
      </c>
      <c r="E172" s="42">
        <v>1716.7827012266669</v>
      </c>
      <c r="F172" s="40" t="s">
        <v>119</v>
      </c>
      <c r="G172" s="40" t="s">
        <v>132</v>
      </c>
      <c r="H172" s="43"/>
      <c r="I172" s="43"/>
      <c r="J172" s="43"/>
      <c r="K172" s="43">
        <v>1.7681657297532078E-4</v>
      </c>
    </row>
    <row r="173" spans="1:11" x14ac:dyDescent="0.2">
      <c r="A173" s="40" t="s">
        <v>133</v>
      </c>
      <c r="B173" s="41">
        <v>800500</v>
      </c>
      <c r="C173" s="42">
        <v>800550.33833333326</v>
      </c>
      <c r="D173" s="42">
        <v>0.18998936489887505</v>
      </c>
      <c r="E173" s="42">
        <v>8582.6090393599989</v>
      </c>
      <c r="F173" s="40" t="s">
        <v>119</v>
      </c>
      <c r="G173" s="40"/>
      <c r="H173" s="43">
        <v>4.9898598570217869E-5</v>
      </c>
      <c r="I173" s="43">
        <v>-1.0826575851995186E-2</v>
      </c>
      <c r="J173" s="43">
        <v>2.090735322086152E-4</v>
      </c>
      <c r="K173" s="43">
        <v>6.2883614407570747E-5</v>
      </c>
    </row>
    <row r="174" spans="1:11" x14ac:dyDescent="0.2">
      <c r="A174" s="40" t="s">
        <v>134</v>
      </c>
      <c r="B174" s="41">
        <v>1280800</v>
      </c>
      <c r="C174" s="42">
        <v>1280835.7533333334</v>
      </c>
      <c r="D174" s="42">
        <v>0.25711850217183352</v>
      </c>
      <c r="E174" s="42">
        <v>13732.569033386666</v>
      </c>
      <c r="F174" s="40" t="s">
        <v>119</v>
      </c>
      <c r="G174" s="40"/>
      <c r="H174" s="43">
        <v>6.7507351327813117E-5</v>
      </c>
      <c r="I174" s="43">
        <v>-2.2079905589224045E-2</v>
      </c>
      <c r="J174" s="43">
        <v>3.2679275058058859E-5</v>
      </c>
      <c r="K174" s="43">
        <v>2.7914844888674303E-5</v>
      </c>
    </row>
    <row r="175" spans="1:11" x14ac:dyDescent="0.2">
      <c r="A175" s="40" t="s">
        <v>135</v>
      </c>
      <c r="B175" s="41">
        <v>1440900</v>
      </c>
      <c r="C175" s="42">
        <v>1440998.2249999999</v>
      </c>
      <c r="D175" s="42">
        <v>0.29701790965664832</v>
      </c>
      <c r="E175" s="42">
        <v>15449.373136213335</v>
      </c>
      <c r="F175" s="40" t="s">
        <v>119</v>
      </c>
      <c r="G175" s="40"/>
      <c r="H175" s="43">
        <v>-2.3042428396328066E-5</v>
      </c>
      <c r="I175" s="43">
        <v>-5.9948759099072843E-3</v>
      </c>
      <c r="J175" s="43">
        <v>4.1513164019010207E-5</v>
      </c>
      <c r="K175" s="43">
        <v>6.8169199805580058E-5</v>
      </c>
    </row>
    <row r="176" spans="1:11" x14ac:dyDescent="0.2">
      <c r="A176" s="40" t="s">
        <v>136</v>
      </c>
      <c r="B176" s="41">
        <v>1520950</v>
      </c>
      <c r="C176" s="42">
        <v>1521059.905</v>
      </c>
      <c r="D176" s="42">
        <v>0.32866466807408024</v>
      </c>
      <c r="E176" s="42">
        <v>16308.759381333328</v>
      </c>
      <c r="F176" s="40" t="s">
        <v>119</v>
      </c>
      <c r="G176" s="40"/>
      <c r="H176" s="43">
        <v>9.4264519935301038E-6</v>
      </c>
      <c r="I176" s="43">
        <v>-2.9429289534844708E-2</v>
      </c>
      <c r="J176" s="43">
        <v>-2.5213086063737961E-5</v>
      </c>
      <c r="K176" s="43">
        <v>7.2260758078850673E-5</v>
      </c>
    </row>
    <row r="177" spans="1:12" x14ac:dyDescent="0.2">
      <c r="A177" s="40" t="s">
        <v>137</v>
      </c>
      <c r="B177" s="41">
        <v>1601000</v>
      </c>
      <c r="C177" s="42">
        <v>1601071.095</v>
      </c>
      <c r="D177" s="42">
        <v>0.3717268894978964</v>
      </c>
      <c r="E177" s="42">
        <v>17166.137541973334</v>
      </c>
      <c r="F177" s="40" t="s">
        <v>119</v>
      </c>
      <c r="G177" s="40"/>
      <c r="H177" s="43">
        <v>5.8724944706392252E-5</v>
      </c>
      <c r="I177" s="43">
        <v>-1.0864554588997617E-2</v>
      </c>
      <c r="J177" s="43">
        <v>6.8313946617803534E-5</v>
      </c>
      <c r="K177" s="43">
        <v>4.4406620861943821E-5</v>
      </c>
    </row>
    <row r="178" spans="1:12" x14ac:dyDescent="0.2">
      <c r="A178" s="40" t="s">
        <v>138</v>
      </c>
      <c r="B178" s="41">
        <v>0</v>
      </c>
      <c r="C178" s="42">
        <v>0</v>
      </c>
      <c r="D178" s="42">
        <v>0</v>
      </c>
      <c r="E178" s="42">
        <v>0</v>
      </c>
      <c r="F178" s="40" t="s">
        <v>119</v>
      </c>
      <c r="G178" s="40"/>
      <c r="H178" s="43"/>
      <c r="I178" s="43"/>
      <c r="J178" s="43"/>
      <c r="K178" s="43">
        <v>0</v>
      </c>
    </row>
    <row r="179" spans="1:12" x14ac:dyDescent="0.2">
      <c r="A179" s="40" t="s">
        <v>139</v>
      </c>
      <c r="B179" s="41">
        <v>160100</v>
      </c>
      <c r="C179" s="42">
        <v>160115.07500000001</v>
      </c>
      <c r="D179" s="42">
        <v>0.15102750874910126</v>
      </c>
      <c r="E179" s="42">
        <v>1716.53439488</v>
      </c>
      <c r="F179" s="40" t="s">
        <v>119</v>
      </c>
      <c r="G179" s="40"/>
      <c r="H179" s="43">
        <v>8.2642060426878791E-5</v>
      </c>
      <c r="I179" s="43">
        <v>-1.9933503823049157E-3</v>
      </c>
      <c r="J179" s="43">
        <v>1.4463469750097325E-4</v>
      </c>
      <c r="K179" s="43">
        <v>9.4159900062533677E-5</v>
      </c>
    </row>
    <row r="180" spans="1:12" x14ac:dyDescent="0.2">
      <c r="A180" s="40" t="s">
        <v>140</v>
      </c>
      <c r="B180" s="41">
        <v>1601000</v>
      </c>
      <c r="C180" s="42">
        <v>1601119.0733333335</v>
      </c>
      <c r="D180" s="42">
        <v>0.39188322643591844</v>
      </c>
      <c r="E180" s="42">
        <v>17166.41000106667</v>
      </c>
      <c r="F180" s="40" t="s">
        <v>119</v>
      </c>
      <c r="G180" s="40"/>
      <c r="H180" s="43">
        <v>2.8760306684783935E-5</v>
      </c>
      <c r="I180" s="43">
        <v>-6.5677179493590962E-2</v>
      </c>
      <c r="J180" s="43">
        <v>5.2443138178008931E-5</v>
      </c>
      <c r="K180" s="43">
        <v>7.4374349365071354E-5</v>
      </c>
    </row>
    <row r="181" spans="1:12" x14ac:dyDescent="0.2">
      <c r="A181" s="40" t="s">
        <v>141</v>
      </c>
      <c r="B181" s="41">
        <v>160100</v>
      </c>
      <c r="C181" s="42">
        <v>160096.28999999998</v>
      </c>
      <c r="D181" s="42">
        <v>0.15102763888225082</v>
      </c>
      <c r="E181" s="42">
        <v>1716.4235571199999</v>
      </c>
      <c r="F181" s="40" t="s">
        <v>119</v>
      </c>
      <c r="G181" s="40"/>
      <c r="H181" s="43">
        <v>1.999542346173944E-4</v>
      </c>
      <c r="I181" s="43">
        <v>-1.9942137518433873E-3</v>
      </c>
      <c r="J181" s="43">
        <v>2.091960190478992E-4</v>
      </c>
      <c r="K181" s="43">
        <v>-2.3173016864590599E-5</v>
      </c>
    </row>
    <row r="182" spans="1:12" x14ac:dyDescent="0.2">
      <c r="A182" s="40" t="s">
        <v>142</v>
      </c>
      <c r="B182" s="41">
        <v>1601000</v>
      </c>
      <c r="C182" s="42">
        <v>1601114.4616666664</v>
      </c>
      <c r="D182" s="42">
        <v>0.37306100225931804</v>
      </c>
      <c r="E182" s="42">
        <v>17166.159407786668</v>
      </c>
      <c r="F182" s="40" t="s">
        <v>119</v>
      </c>
      <c r="G182" s="40"/>
      <c r="H182" s="43">
        <v>3.1640500988193227E-5</v>
      </c>
      <c r="I182" s="43">
        <v>-1.4492506562468241E-2</v>
      </c>
      <c r="J182" s="43">
        <v>6.7040257674034015E-5</v>
      </c>
      <c r="K182" s="43">
        <v>7.1493858005269794E-5</v>
      </c>
    </row>
    <row r="183" spans="1:12" x14ac:dyDescent="0.2">
      <c r="A183" s="40" t="s">
        <v>143</v>
      </c>
      <c r="B183" s="41">
        <v>0</v>
      </c>
      <c r="C183" s="42">
        <v>0</v>
      </c>
      <c r="D183" s="42">
        <v>0</v>
      </c>
      <c r="E183" s="42">
        <v>0</v>
      </c>
      <c r="F183" s="40" t="s">
        <v>119</v>
      </c>
      <c r="G183" s="40"/>
      <c r="H183" s="43"/>
      <c r="I183" s="43"/>
      <c r="J183" s="43"/>
      <c r="K183" s="43">
        <v>0</v>
      </c>
    </row>
    <row r="184" spans="1:12" x14ac:dyDescent="0.2">
      <c r="A184" s="16"/>
      <c r="B184" s="28"/>
      <c r="C184" s="44"/>
      <c r="D184" s="44"/>
      <c r="E184" s="44"/>
      <c r="F184" s="16"/>
      <c r="G184" s="16"/>
      <c r="H184" s="45"/>
      <c r="I184" s="45"/>
      <c r="J184" s="45"/>
      <c r="K184" s="45"/>
    </row>
    <row r="185" spans="1:12" ht="13.5" thickBot="1" x14ac:dyDescent="0.25"/>
    <row r="186" spans="1:12" x14ac:dyDescent="0.2">
      <c r="C186" s="11" t="s">
        <v>34</v>
      </c>
      <c r="D186" s="11" t="s">
        <v>35</v>
      </c>
      <c r="E186" s="11" t="s">
        <v>36</v>
      </c>
      <c r="F186" s="46" t="s">
        <v>37</v>
      </c>
      <c r="H186" s="47" t="s">
        <v>38</v>
      </c>
      <c r="I186" s="48"/>
      <c r="J186" s="48"/>
      <c r="K186" s="49"/>
      <c r="L186" s="50">
        <f>C189</f>
        <v>329016597</v>
      </c>
    </row>
    <row r="187" spans="1:12" x14ac:dyDescent="0.2">
      <c r="A187" s="30" t="s">
        <v>39</v>
      </c>
      <c r="B187" s="6" t="s">
        <v>40</v>
      </c>
      <c r="C187" s="28">
        <v>329016597</v>
      </c>
      <c r="H187" s="51" t="s">
        <v>41</v>
      </c>
      <c r="I187" s="52"/>
      <c r="J187" s="52"/>
      <c r="K187" s="52"/>
      <c r="L187" s="53">
        <f>D189</f>
        <v>168995184</v>
      </c>
    </row>
    <row r="188" spans="1:12" x14ac:dyDescent="0.2">
      <c r="H188" s="51" t="s">
        <v>42</v>
      </c>
      <c r="I188" s="52"/>
      <c r="J188" s="52"/>
      <c r="K188" s="52"/>
      <c r="L188" s="53">
        <f>E189</f>
        <v>160021413</v>
      </c>
    </row>
    <row r="189" spans="1:12" x14ac:dyDescent="0.2">
      <c r="A189" s="30" t="s">
        <v>43</v>
      </c>
      <c r="B189" s="6" t="s">
        <v>44</v>
      </c>
      <c r="C189" s="28">
        <v>329016597</v>
      </c>
      <c r="D189" s="28">
        <v>168995184</v>
      </c>
      <c r="E189" s="28">
        <v>160021413</v>
      </c>
      <c r="F189" s="28">
        <v>0</v>
      </c>
      <c r="G189" s="36"/>
      <c r="H189" s="51" t="s">
        <v>45</v>
      </c>
      <c r="I189" s="52"/>
      <c r="J189" s="52"/>
      <c r="K189" s="52"/>
      <c r="L189" s="53">
        <f>C189-D189-E189</f>
        <v>0</v>
      </c>
    </row>
    <row r="190" spans="1:12" x14ac:dyDescent="0.2">
      <c r="H190" s="51" t="s">
        <v>46</v>
      </c>
      <c r="I190" s="52"/>
      <c r="J190" s="52"/>
      <c r="K190" s="52"/>
      <c r="L190" s="53">
        <v>601.0000520000001</v>
      </c>
    </row>
    <row r="191" spans="1:12" x14ac:dyDescent="0.2">
      <c r="H191" s="51" t="s">
        <v>47</v>
      </c>
      <c r="I191" s="52"/>
      <c r="J191" s="52"/>
      <c r="K191" s="52"/>
      <c r="L191" s="53">
        <v>8192</v>
      </c>
    </row>
    <row r="192" spans="1:12" ht="13.5" thickBot="1" x14ac:dyDescent="0.25">
      <c r="H192" s="54" t="s">
        <v>48</v>
      </c>
      <c r="I192" s="55"/>
      <c r="J192" s="55"/>
      <c r="K192" s="55"/>
      <c r="L192" s="56">
        <f>F189</f>
        <v>0</v>
      </c>
    </row>
    <row r="194" spans="1:7" x14ac:dyDescent="0.2">
      <c r="B194" s="25" t="s">
        <v>49</v>
      </c>
      <c r="C194" s="25"/>
      <c r="D194" s="25"/>
      <c r="E194" s="25" t="s">
        <v>50</v>
      </c>
      <c r="F194" s="25"/>
      <c r="G194" s="25"/>
    </row>
    <row r="195" spans="1:7" x14ac:dyDescent="0.2">
      <c r="A195" s="30" t="s">
        <v>51</v>
      </c>
      <c r="B195" s="26" t="s">
        <v>52</v>
      </c>
      <c r="C195" s="26" t="s">
        <v>53</v>
      </c>
      <c r="D195" s="26" t="s">
        <v>54</v>
      </c>
      <c r="E195" s="26" t="s">
        <v>55</v>
      </c>
      <c r="F195" s="26" t="s">
        <v>56</v>
      </c>
      <c r="G195" s="26" t="s">
        <v>57</v>
      </c>
    </row>
    <row r="196" spans="1:7" x14ac:dyDescent="0.2">
      <c r="A196" s="16" t="s">
        <v>72</v>
      </c>
      <c r="B196" s="57" t="s">
        <v>119</v>
      </c>
      <c r="C196" s="57" t="s">
        <v>119</v>
      </c>
      <c r="D196" s="57" t="s">
        <v>119</v>
      </c>
      <c r="E196" s="57" t="s">
        <v>119</v>
      </c>
      <c r="F196" s="57" t="s">
        <v>119</v>
      </c>
      <c r="G196" s="57" t="s">
        <v>119</v>
      </c>
    </row>
    <row r="197" spans="1:7" x14ac:dyDescent="0.2">
      <c r="A197" s="16" t="s">
        <v>75</v>
      </c>
      <c r="B197" s="57" t="s">
        <v>119</v>
      </c>
      <c r="C197" s="57" t="s">
        <v>119</v>
      </c>
      <c r="D197" s="57" t="s">
        <v>119</v>
      </c>
      <c r="E197" s="57" t="s">
        <v>119</v>
      </c>
      <c r="F197" s="57" t="s">
        <v>119</v>
      </c>
      <c r="G197" s="57" t="s">
        <v>119</v>
      </c>
    </row>
    <row r="198" spans="1:7" x14ac:dyDescent="0.2">
      <c r="A198" s="16"/>
      <c r="B198" s="57"/>
      <c r="C198" s="57"/>
      <c r="D198" s="57"/>
      <c r="E198" s="57"/>
      <c r="F198" s="57"/>
      <c r="G198" s="57"/>
    </row>
    <row r="199" spans="1:7" x14ac:dyDescent="0.2">
      <c r="A199" s="16"/>
      <c r="B199" s="57"/>
      <c r="C199" s="57"/>
      <c r="D199" s="57"/>
      <c r="E199" s="57"/>
      <c r="F199" s="57"/>
      <c r="G199" s="57"/>
    </row>
  </sheetData>
  <sortState xmlns:xlrd2="http://schemas.microsoft.com/office/spreadsheetml/2017/richdata2" ref="A8:I67">
    <sortCondition ref="D8:D67"/>
  </sortState>
  <mergeCells count="15">
    <mergeCell ref="H192:K192"/>
    <mergeCell ref="B194:D194"/>
    <mergeCell ref="E194:G194"/>
    <mergeCell ref="H186:K186"/>
    <mergeCell ref="H187:K187"/>
    <mergeCell ref="H188:K188"/>
    <mergeCell ref="H189:K189"/>
    <mergeCell ref="H190:K190"/>
    <mergeCell ref="H191:K191"/>
    <mergeCell ref="C71:D71"/>
    <mergeCell ref="E71:F71"/>
    <mergeCell ref="G71:H71"/>
    <mergeCell ref="C158:D158"/>
    <mergeCell ref="E158:F158"/>
    <mergeCell ref="G158:H158"/>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R_Orvw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2019-10-26T23:23:14Z</dcterms:created>
  <dcterms:modified xsi:type="dcterms:W3CDTF">2019-10-26T23:41:12Z</dcterms:modified>
</cp:coreProperties>
</file>